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xj\Desktop\工作\黄河公司2021年资产评估\中电投甘肃盖章资料-20210819\中电投甘肃\"/>
    </mc:Choice>
  </mc:AlternateContent>
  <xr:revisionPtr revIDLastSave="0" documentId="13_ncr:1_{A506C5BE-9CB0-4F33-9C43-7DA65F0E97ED}" xr6:coauthVersionLast="47" xr6:coauthVersionMax="47" xr10:uidLastSave="{00000000-0000-0000-0000-000000000000}"/>
  <bookViews>
    <workbookView xWindow="-120" yWindow="-120" windowWidth="29040" windowHeight="15840" tabRatio="864" firstSheet="44" activeTab="44" xr2:uid="{00000000-000D-0000-FFFF-FFFF00000000}"/>
  </bookViews>
  <sheets>
    <sheet name="修改记录" sheetId="114" state="hidden" r:id="rId1"/>
    <sheet name="项目基础信息" sheetId="110" state="hidden" r:id="rId2"/>
    <sheet name="减值准备" sheetId="77" state="hidden" r:id="rId3"/>
    <sheet name="汇总表" sheetId="112" state="hidden" r:id="rId4"/>
    <sheet name="分类汇总" sheetId="113" state="hidden" r:id="rId5"/>
    <sheet name="现金" sheetId="2" state="hidden" r:id="rId6"/>
    <sheet name="银行存款" sheetId="3" state="hidden" r:id="rId7"/>
    <sheet name="其他货币资金" sheetId="4" state="hidden" r:id="rId8"/>
    <sheet name="交易性金融资产_股票" sheetId="5" state="hidden" r:id="rId9"/>
    <sheet name="交易性金融资产_债券" sheetId="6" state="hidden" r:id="rId10"/>
    <sheet name="交易性金融资产_基金" sheetId="71" state="hidden" r:id="rId11"/>
    <sheet name="衍生金融资产" sheetId="116" state="hidden" r:id="rId12"/>
    <sheet name="应收票据" sheetId="7" state="hidden" r:id="rId13"/>
    <sheet name="应收账款" sheetId="8" state="hidden" r:id="rId14"/>
    <sheet name="应收款项融资" sheetId="10" state="hidden" r:id="rId15"/>
    <sheet name="预付款项" sheetId="11" state="hidden" r:id="rId16"/>
    <sheet name="其他应收款" sheetId="13" state="hidden" r:id="rId17"/>
    <sheet name="存货_材料采购" sheetId="15" state="hidden" r:id="rId18"/>
    <sheet name="存货_原材料" sheetId="14" state="hidden" r:id="rId19"/>
    <sheet name="存货_在库周转材料" sheetId="16" state="hidden" r:id="rId20"/>
    <sheet name="存货_委托外加工物资" sheetId="18" state="hidden" r:id="rId21"/>
    <sheet name="存货_库存商品（产成品）" sheetId="19" state="hidden" r:id="rId22"/>
    <sheet name="存货_自制半成品" sheetId="20" state="hidden" r:id="rId23"/>
    <sheet name="存货_发出商品" sheetId="64" state="hidden" r:id="rId24"/>
    <sheet name="存货_在用周转材料" sheetId="22" state="hidden" r:id="rId25"/>
    <sheet name="合同资产" sheetId="117" state="hidden" r:id="rId26"/>
    <sheet name="持有待售资产" sheetId="118" state="hidden" r:id="rId27"/>
    <sheet name="一年内到期的非流动资产" sheetId="80" state="hidden" r:id="rId28"/>
    <sheet name="其他流动资产" sheetId="83" state="hidden" r:id="rId29"/>
    <sheet name="可供出售的金融资产_股票投资" sheetId="27" state="hidden" r:id="rId30"/>
    <sheet name="可供出售的金融资产_债券投资" sheetId="28" state="hidden" r:id="rId31"/>
    <sheet name="可供出售的金融资产_其他投资" sheetId="104" state="hidden" r:id="rId32"/>
    <sheet name="持有至到期投资" sheetId="85" state="hidden" r:id="rId33"/>
    <sheet name="债权投资" sheetId="119" state="hidden" r:id="rId34"/>
    <sheet name="其他债权投资" sheetId="120" state="hidden" r:id="rId35"/>
    <sheet name="长期应收款" sheetId="88" state="hidden" r:id="rId36"/>
    <sheet name="长期股权投资" sheetId="84" state="hidden" r:id="rId37"/>
    <sheet name="其他权益工具投资" sheetId="121" state="hidden" r:id="rId38"/>
    <sheet name="其他非流动金融资产" sheetId="122" state="hidden" r:id="rId39"/>
    <sheet name="投资性房地产_房屋建筑物" sheetId="89" state="hidden" r:id="rId40"/>
    <sheet name="投资性房地产_土地使用权" sheetId="105" state="hidden" r:id="rId41"/>
    <sheet name="固定资产_房屋建筑物" sheetId="30" state="hidden" r:id="rId42"/>
    <sheet name="固定资产_构筑物" sheetId="31" state="hidden" r:id="rId43"/>
    <sheet name="固定资产_管道沟槽" sheetId="32" state="hidden" r:id="rId44"/>
    <sheet name="固定资产_机器设备" sheetId="33" r:id="rId45"/>
    <sheet name="固定资产_运输设备" sheetId="34" state="hidden" r:id="rId46"/>
    <sheet name="固定资产_电子设备及其他设备" sheetId="35" state="hidden" r:id="rId47"/>
    <sheet name="在建工程_土建" sheetId="36" state="hidden" r:id="rId48"/>
    <sheet name="在建工程_设备" sheetId="37" state="hidden" r:id="rId49"/>
    <sheet name="生产性生物资产" sheetId="95" state="hidden" r:id="rId50"/>
    <sheet name="油气资产" sheetId="96" state="hidden" r:id="rId51"/>
    <sheet name="使用权资产" sheetId="106" state="hidden" r:id="rId52"/>
    <sheet name="无形资产_土地" sheetId="40" state="hidden" r:id="rId53"/>
    <sheet name="无形资产_矿业权" sheetId="107" state="hidden" r:id="rId54"/>
    <sheet name="无形资产_其他" sheetId="41" state="hidden" r:id="rId55"/>
    <sheet name="开发支出" sheetId="97" state="hidden" r:id="rId56"/>
    <sheet name="商誉" sheetId="98" state="hidden" r:id="rId57"/>
    <sheet name="长期待摊费用" sheetId="43" state="hidden" r:id="rId58"/>
    <sheet name="递延所得税资产" sheetId="79" state="hidden" r:id="rId59"/>
    <sheet name="其他非流动资产" sheetId="75" state="hidden" r:id="rId60"/>
    <sheet name="短期借款" sheetId="44" state="hidden" r:id="rId61"/>
    <sheet name="交易性金融负债" sheetId="99" state="hidden" r:id="rId62"/>
    <sheet name="衍生金融负债" sheetId="124" state="hidden" r:id="rId63"/>
    <sheet name="应付票据" sheetId="45" state="hidden" r:id="rId64"/>
    <sheet name="应付账款" sheetId="46" state="hidden" r:id="rId65"/>
    <sheet name="预收款项" sheetId="47" state="hidden" r:id="rId66"/>
    <sheet name="合同负债" sheetId="125" state="hidden" r:id="rId67"/>
    <sheet name="应付职工薪酬" sheetId="50" state="hidden" r:id="rId68"/>
    <sheet name="应交税费" sheetId="51" state="hidden" r:id="rId69"/>
    <sheet name="其他应付款" sheetId="48" state="hidden" r:id="rId70"/>
    <sheet name="持有待售负债" sheetId="126" state="hidden" r:id="rId71"/>
    <sheet name="一年内到期的非流动负债" sheetId="109" state="hidden" r:id="rId72"/>
    <sheet name="其他流动负债" sheetId="66" state="hidden" r:id="rId73"/>
    <sheet name="长期借款" sheetId="57" state="hidden" r:id="rId74"/>
    <sheet name="应付债券" sheetId="60" state="hidden" r:id="rId75"/>
    <sheet name="租赁负债" sheetId="127" state="hidden" r:id="rId76"/>
    <sheet name="长期应付款" sheetId="58" state="hidden" r:id="rId77"/>
    <sheet name="预计负债" sheetId="56" state="hidden" r:id="rId78"/>
    <sheet name="递延收益" sheetId="59" state="hidden" r:id="rId79"/>
    <sheet name="递延所得税负债" sheetId="70" state="hidden" r:id="rId80"/>
    <sheet name="其他非流动负债" sheetId="74" state="hidden" r:id="rId81"/>
    <sheet name="所有者权益" sheetId="111" state="hidden" r:id="rId82"/>
  </sheets>
  <definedNames>
    <definedName name="_xlnm._FilterDatabase" localSheetId="21" hidden="1">'存货_库存商品（产成品）'!$C$4:$V$25</definedName>
    <definedName name="_xlnm._FilterDatabase" localSheetId="22" hidden="1">存货_自制半成品!$C$4:$S$25</definedName>
    <definedName name="_xlnm._FilterDatabase" localSheetId="44" hidden="1">固定资产_机器设备!$A$1:$V$152</definedName>
    <definedName name="_xlnm.Print_Area" localSheetId="4">分类汇总!$A$1:$F$67</definedName>
    <definedName name="_xlnm.Print_Area" localSheetId="44">固定资产_机器设备!$A$1:$Z$152</definedName>
    <definedName name="_xlnm.Print_Titles" localSheetId="70">持有待售负债!$1:$4</definedName>
    <definedName name="_xlnm.Print_Titles" localSheetId="26">持有待售资产!$1:$4</definedName>
    <definedName name="_xlnm.Print_Titles" localSheetId="32">持有至到期投资!$1:$4</definedName>
    <definedName name="_xlnm.Print_Titles" localSheetId="17">存货_材料采购!$1:$4</definedName>
    <definedName name="_xlnm.Print_Titles" localSheetId="23">存货_发出商品!$1:$4</definedName>
    <definedName name="_xlnm.Print_Titles" localSheetId="21">'存货_库存商品（产成品）'!$1:$2</definedName>
    <definedName name="_xlnm.Print_Titles" localSheetId="20">存货_委托外加工物资!$1:$4</definedName>
    <definedName name="_xlnm.Print_Titles" localSheetId="18">存货_原材料!$1:$4</definedName>
    <definedName name="_xlnm.Print_Titles" localSheetId="19">存货_在库周转材料!$1:$4</definedName>
    <definedName name="_xlnm.Print_Titles" localSheetId="24">存货_在用周转材料!$1:$4</definedName>
    <definedName name="_xlnm.Print_Titles" localSheetId="22">存货_自制半成品!$1:$4</definedName>
    <definedName name="_xlnm.Print_Titles" localSheetId="78">递延收益!$1:$4</definedName>
    <definedName name="_xlnm.Print_Titles" localSheetId="79">递延所得税负债!$1:$4</definedName>
    <definedName name="_xlnm.Print_Titles" localSheetId="58">递延所得税资产!$1:$4</definedName>
    <definedName name="_xlnm.Print_Titles" localSheetId="60">短期借款!$1:$4</definedName>
    <definedName name="_xlnm.Print_Titles" localSheetId="4">分类汇总!$1:$5</definedName>
    <definedName name="_xlnm.Print_Titles" localSheetId="46">固定资产_电子设备及其他设备!$1:$4</definedName>
    <definedName name="_xlnm.Print_Titles" localSheetId="41">固定资产_房屋建筑物!$A:$C,固定资产_房屋建筑物!$1:$4</definedName>
    <definedName name="_xlnm.Print_Titles" localSheetId="42">固定资产_构筑物!$1:$4</definedName>
    <definedName name="_xlnm.Print_Titles" localSheetId="43">固定资产_管道沟槽!$1:$4</definedName>
    <definedName name="_xlnm.Print_Titles" localSheetId="44">固定资产_机器设备!$B:$C,固定资产_机器设备!$1:$4</definedName>
    <definedName name="_xlnm.Print_Titles" localSheetId="45">固定资产_运输设备!$A:$C,固定资产_运输设备!$1:$4</definedName>
    <definedName name="_xlnm.Print_Titles" localSheetId="66">合同负债!$1:$4</definedName>
    <definedName name="_xlnm.Print_Titles" localSheetId="25">合同资产!$1:$4</definedName>
    <definedName name="_xlnm.Print_Titles" localSheetId="2">减值准备!$1:$4</definedName>
    <definedName name="_xlnm.Print_Titles" localSheetId="61">交易性金融负债!$1:$4</definedName>
    <definedName name="_xlnm.Print_Titles" localSheetId="8">交易性金融资产_股票!$1:$4</definedName>
    <definedName name="_xlnm.Print_Titles" localSheetId="10">交易性金融资产_基金!$1:$4</definedName>
    <definedName name="_xlnm.Print_Titles" localSheetId="9">交易性金融资产_债券!$1:$4</definedName>
    <definedName name="_xlnm.Print_Titles" localSheetId="55">开发支出!$1:$4</definedName>
    <definedName name="_xlnm.Print_Titles" localSheetId="29">可供出售的金融资产_股票投资!$1:$4</definedName>
    <definedName name="_xlnm.Print_Titles" localSheetId="31">可供出售的金融资产_其他投资!$1:$4</definedName>
    <definedName name="_xlnm.Print_Titles" localSheetId="30">可供出售的金融资产_债券投资!$1:$4</definedName>
    <definedName name="_xlnm.Print_Titles" localSheetId="80">其他非流动负债!$1:$4</definedName>
    <definedName name="_xlnm.Print_Titles" localSheetId="38">其他非流动金融资产!$1:$4</definedName>
    <definedName name="_xlnm.Print_Titles" localSheetId="59">其他非流动资产!$1:$4</definedName>
    <definedName name="_xlnm.Print_Titles" localSheetId="7">其他货币资金!$1:$4</definedName>
    <definedName name="_xlnm.Print_Titles" localSheetId="72">其他流动负债!$1:$4</definedName>
    <definedName name="_xlnm.Print_Titles" localSheetId="28">其他流动资产!$1:$4</definedName>
    <definedName name="_xlnm.Print_Titles" localSheetId="37">其他权益工具投资!$1:$4</definedName>
    <definedName name="_xlnm.Print_Titles" localSheetId="69">其他应付款!$1:$4</definedName>
    <definedName name="_xlnm.Print_Titles" localSheetId="16">其他应收款!$1:$4</definedName>
    <definedName name="_xlnm.Print_Titles" localSheetId="34">其他债权投资!$1:$4</definedName>
    <definedName name="_xlnm.Print_Titles" localSheetId="56">商誉!$1:$4</definedName>
    <definedName name="_xlnm.Print_Titles" localSheetId="49">生产性生物资产!$1:$4</definedName>
    <definedName name="_xlnm.Print_Titles" localSheetId="51">使用权资产!$1:$4</definedName>
    <definedName name="_xlnm.Print_Titles" localSheetId="39">投资性房地产_房屋建筑物!$A:$C,投资性房地产_房屋建筑物!$1:$4</definedName>
    <definedName name="_xlnm.Print_Titles" localSheetId="40">投资性房地产_土地使用权!$1:$4</definedName>
    <definedName name="_xlnm.Print_Titles" localSheetId="53">无形资产_矿业权!$1:$4</definedName>
    <definedName name="_xlnm.Print_Titles" localSheetId="54">无形资产_其他!$1:$4</definedName>
    <definedName name="_xlnm.Print_Titles" localSheetId="52">无形资产_土地!$1:$4</definedName>
    <definedName name="_xlnm.Print_Titles" localSheetId="5">现金!$1:$4</definedName>
    <definedName name="_xlnm.Print_Titles" localSheetId="62">衍生金融负债!$1:$4</definedName>
    <definedName name="_xlnm.Print_Titles" localSheetId="11">衍生金融资产!$1:$4</definedName>
    <definedName name="_xlnm.Print_Titles" localSheetId="71">一年内到期的非流动负债!$1:$4</definedName>
    <definedName name="_xlnm.Print_Titles" localSheetId="27">一年内到期的非流动资产!$1:$4</definedName>
    <definedName name="_xlnm.Print_Titles" localSheetId="6">银行存款!$1:$4</definedName>
    <definedName name="_xlnm.Print_Titles" localSheetId="63">应付票据!$1:$4</definedName>
    <definedName name="_xlnm.Print_Titles" localSheetId="74">应付债券!$1:$4</definedName>
    <definedName name="_xlnm.Print_Titles" localSheetId="64">应付账款!$1:$4</definedName>
    <definedName name="_xlnm.Print_Titles" localSheetId="67">应付职工薪酬!$1:$4</definedName>
    <definedName name="_xlnm.Print_Titles" localSheetId="14">应收款项融资!$1:$4</definedName>
    <definedName name="_xlnm.Print_Titles" localSheetId="12">应收票据!$1:$4</definedName>
    <definedName name="_xlnm.Print_Titles" localSheetId="13">应收账款!$1:$4</definedName>
    <definedName name="_xlnm.Print_Titles" localSheetId="50">油气资产!$1:$4</definedName>
    <definedName name="_xlnm.Print_Titles" localSheetId="15">预付款项!$1:$4</definedName>
    <definedName name="_xlnm.Print_Titles" localSheetId="77">预计负债!$1:$4</definedName>
    <definedName name="_xlnm.Print_Titles" localSheetId="65">预收款项!$1:$4</definedName>
    <definedName name="_xlnm.Print_Titles" localSheetId="48">在建工程_设备!$1:$4</definedName>
    <definedName name="_xlnm.Print_Titles" localSheetId="47">在建工程_土建!$1:$4</definedName>
    <definedName name="_xlnm.Print_Titles" localSheetId="33">债权投资!$1:$4</definedName>
    <definedName name="_xlnm.Print_Titles" localSheetId="57">长期待摊费用!$1:$4</definedName>
    <definedName name="_xlnm.Print_Titles" localSheetId="36">长期股权投资!$1:$4</definedName>
    <definedName name="_xlnm.Print_Titles" localSheetId="73">长期借款!$1:$4</definedName>
    <definedName name="_xlnm.Print_Titles" localSheetId="76">长期应付款!$1:$4</definedName>
    <definedName name="_xlnm.Print_Titles" localSheetId="35">长期应收款!$1:$4</definedName>
    <definedName name="_xlnm.Print_Titles" localSheetId="75">租赁负债!$1:$4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" i="33" l="1"/>
  <c r="W5" i="33"/>
  <c r="K5" i="33"/>
  <c r="J5" i="33"/>
  <c r="F5" i="41" l="1"/>
  <c r="L6" i="32"/>
  <c r="L34" i="32"/>
  <c r="L35" i="32"/>
  <c r="L26" i="32"/>
  <c r="L27" i="32"/>
  <c r="L28" i="32"/>
  <c r="L29" i="32"/>
  <c r="L30" i="32"/>
  <c r="L31" i="32"/>
  <c r="L32" i="32"/>
  <c r="L33" i="32"/>
  <c r="M34" i="31"/>
  <c r="M35" i="31"/>
  <c r="M26" i="31"/>
  <c r="M27" i="31"/>
  <c r="M28" i="31"/>
  <c r="M29" i="31"/>
  <c r="M30" i="31"/>
  <c r="M31" i="31"/>
  <c r="M32" i="31"/>
  <c r="M33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6" i="31"/>
  <c r="O7" i="105"/>
  <c r="O8" i="105"/>
  <c r="O9" i="105"/>
  <c r="O10" i="105"/>
  <c r="O11" i="105"/>
  <c r="O12" i="105"/>
  <c r="O13" i="105"/>
  <c r="O14" i="105"/>
  <c r="O15" i="105"/>
  <c r="O16" i="105"/>
  <c r="O17" i="105"/>
  <c r="O18" i="105"/>
  <c r="O19" i="105"/>
  <c r="O20" i="105"/>
  <c r="O21" i="105"/>
  <c r="O22" i="105"/>
  <c r="O23" i="105"/>
  <c r="O24" i="105"/>
  <c r="O25" i="105"/>
  <c r="O26" i="105"/>
  <c r="O27" i="105"/>
  <c r="O28" i="105"/>
  <c r="O29" i="105"/>
  <c r="O30" i="105"/>
  <c r="O31" i="105"/>
  <c r="O32" i="105"/>
  <c r="O33" i="105"/>
  <c r="O34" i="105"/>
  <c r="O35" i="105"/>
  <c r="O6" i="105"/>
  <c r="W7" i="89"/>
  <c r="W8" i="89"/>
  <c r="W9" i="89"/>
  <c r="W10" i="89"/>
  <c r="W11" i="89"/>
  <c r="W12" i="89"/>
  <c r="W13" i="89"/>
  <c r="W14" i="89"/>
  <c r="W15" i="89"/>
  <c r="W16" i="89"/>
  <c r="W17" i="89"/>
  <c r="W18" i="89"/>
  <c r="W19" i="89"/>
  <c r="W20" i="89"/>
  <c r="W21" i="89"/>
  <c r="W22" i="89"/>
  <c r="W23" i="89"/>
  <c r="W24" i="89"/>
  <c r="W25" i="89"/>
  <c r="W26" i="89"/>
  <c r="W27" i="89"/>
  <c r="W28" i="89"/>
  <c r="W29" i="89"/>
  <c r="W30" i="89"/>
  <c r="W31" i="89"/>
  <c r="W32" i="89"/>
  <c r="W33" i="89"/>
  <c r="W34" i="89"/>
  <c r="W35" i="89"/>
  <c r="W6" i="89"/>
  <c r="I7" i="89"/>
  <c r="I8" i="89"/>
  <c r="I9" i="89"/>
  <c r="I10" i="89"/>
  <c r="I11" i="89"/>
  <c r="I12" i="89"/>
  <c r="I13" i="89"/>
  <c r="I14" i="89"/>
  <c r="I15" i="89"/>
  <c r="I16" i="89"/>
  <c r="I17" i="89"/>
  <c r="I18" i="89"/>
  <c r="I19" i="89"/>
  <c r="I20" i="89"/>
  <c r="I21" i="89"/>
  <c r="I22" i="89"/>
  <c r="I23" i="89"/>
  <c r="I24" i="89"/>
  <c r="I25" i="89"/>
  <c r="I26" i="89"/>
  <c r="I27" i="89"/>
  <c r="I28" i="89"/>
  <c r="I29" i="89"/>
  <c r="I30" i="89"/>
  <c r="I31" i="89"/>
  <c r="I32" i="89"/>
  <c r="I33" i="89"/>
  <c r="I34" i="89"/>
  <c r="I35" i="89"/>
  <c r="I6" i="89"/>
  <c r="U7" i="30"/>
  <c r="U8" i="30"/>
  <c r="U9" i="30"/>
  <c r="U10" i="30"/>
  <c r="U11" i="30"/>
  <c r="U12" i="30"/>
  <c r="U13" i="30"/>
  <c r="U14" i="30"/>
  <c r="U15" i="30"/>
  <c r="U16" i="30"/>
  <c r="U17" i="30"/>
  <c r="U18" i="30"/>
  <c r="U19" i="30"/>
  <c r="U20" i="30"/>
  <c r="U21" i="30"/>
  <c r="U22" i="30"/>
  <c r="U23" i="30"/>
  <c r="U24" i="30"/>
  <c r="U25" i="30"/>
  <c r="U26" i="30"/>
  <c r="U27" i="30"/>
  <c r="U28" i="30"/>
  <c r="U29" i="30"/>
  <c r="U30" i="30"/>
  <c r="U31" i="30"/>
  <c r="U32" i="30"/>
  <c r="U33" i="30"/>
  <c r="U34" i="30"/>
  <c r="U35" i="30"/>
  <c r="U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6" i="30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W5" i="35" l="1"/>
  <c r="E5" i="48" l="1"/>
  <c r="E5" i="46"/>
  <c r="E5" i="47"/>
  <c r="C48" i="113" s="1"/>
  <c r="K5" i="41"/>
  <c r="K5" i="35"/>
  <c r="J5" i="35"/>
  <c r="X5" i="30"/>
  <c r="V5" i="30"/>
  <c r="J5" i="30"/>
  <c r="I5" i="30"/>
  <c r="I5" i="19"/>
  <c r="H5" i="16"/>
  <c r="G5" i="14"/>
  <c r="G5" i="15"/>
  <c r="F5" i="13"/>
  <c r="C14" i="113" s="1"/>
  <c r="F5" i="11"/>
  <c r="F5" i="8"/>
  <c r="K5" i="47"/>
  <c r="K5" i="46"/>
  <c r="K5" i="15"/>
  <c r="L5" i="13"/>
  <c r="G14" i="113" s="1"/>
  <c r="K5" i="3"/>
  <c r="O5" i="40"/>
  <c r="L5" i="106"/>
  <c r="D34" i="113" s="1"/>
  <c r="G34" i="113"/>
  <c r="O5" i="96"/>
  <c r="G33" i="113" s="1"/>
  <c r="M5" i="95"/>
  <c r="G32" i="113" s="1"/>
  <c r="P5" i="36"/>
  <c r="S5" i="37"/>
  <c r="J5" i="84"/>
  <c r="G26" i="113" s="1"/>
  <c r="J5" i="118"/>
  <c r="G17" i="113" s="1"/>
  <c r="K5" i="117"/>
  <c r="D16" i="113" s="1"/>
  <c r="H5" i="74"/>
  <c r="G64" i="113" s="1"/>
  <c r="G5" i="70"/>
  <c r="G63" i="113" s="1"/>
  <c r="I5" i="59"/>
  <c r="D62" i="113" s="1"/>
  <c r="H5" i="56"/>
  <c r="G61" i="113"/>
  <c r="J5" i="58"/>
  <c r="G60" i="113" s="1"/>
  <c r="K5" i="127"/>
  <c r="G59" i="113" s="1"/>
  <c r="J5" i="60"/>
  <c r="G58" i="113" s="1"/>
  <c r="H5" i="66"/>
  <c r="G55" i="113" s="1"/>
  <c r="J5" i="126"/>
  <c r="G53" i="113" s="1"/>
  <c r="H5" i="51"/>
  <c r="G51" i="113" s="1"/>
  <c r="G5" i="50"/>
  <c r="G50" i="113" s="1"/>
  <c r="K5" i="125"/>
  <c r="D49" i="113" s="1"/>
  <c r="G5" i="79"/>
  <c r="G39" i="113" s="1"/>
  <c r="P5" i="31"/>
  <c r="Z5" i="34"/>
  <c r="O5" i="32"/>
  <c r="J5" i="119"/>
  <c r="G23" i="113" s="1"/>
  <c r="K5" i="27"/>
  <c r="K5" i="104"/>
  <c r="H5" i="83"/>
  <c r="G19" i="113" s="1"/>
  <c r="G5" i="80"/>
  <c r="G18" i="113" s="1"/>
  <c r="J5" i="10"/>
  <c r="G12" i="113" s="1"/>
  <c r="J5" i="2"/>
  <c r="J5" i="4"/>
  <c r="I5" i="121"/>
  <c r="G27" i="113" s="1"/>
  <c r="O5" i="20"/>
  <c r="H5" i="45"/>
  <c r="G46" i="113" s="1"/>
  <c r="N5" i="44"/>
  <c r="G43" i="113" s="1"/>
  <c r="Z5" i="89"/>
  <c r="E5" i="59"/>
  <c r="C62" i="113" s="1"/>
  <c r="F62" i="113" s="1"/>
  <c r="D59" i="113"/>
  <c r="H5" i="127"/>
  <c r="C59" i="113" s="1"/>
  <c r="F59" i="113" s="1"/>
  <c r="E5" i="126"/>
  <c r="C53" i="113" s="1"/>
  <c r="F53" i="113" s="1"/>
  <c r="G5" i="125"/>
  <c r="C49" i="113" s="1"/>
  <c r="F49" i="113" s="1"/>
  <c r="I5" i="106"/>
  <c r="C34" i="113"/>
  <c r="F34" i="113" s="1"/>
  <c r="F21" i="112" s="1"/>
  <c r="F5" i="121"/>
  <c r="C27" i="113" s="1"/>
  <c r="D23" i="113"/>
  <c r="G5" i="119"/>
  <c r="C23" i="113" s="1"/>
  <c r="E5" i="118"/>
  <c r="C17" i="113" s="1"/>
  <c r="F17" i="113" s="1"/>
  <c r="G5" i="117"/>
  <c r="C16" i="113" s="1"/>
  <c r="F16" i="113" s="1"/>
  <c r="G5" i="60"/>
  <c r="C58" i="113" s="1"/>
  <c r="F58" i="113" s="1"/>
  <c r="G5" i="58"/>
  <c r="C60" i="113" s="1"/>
  <c r="F60" i="113" s="1"/>
  <c r="D60" i="113"/>
  <c r="E60" i="113" s="1"/>
  <c r="E5" i="56"/>
  <c r="C61" i="113" s="1"/>
  <c r="F61" i="113" s="1"/>
  <c r="D61" i="113"/>
  <c r="D5" i="70"/>
  <c r="C63" i="113" s="1"/>
  <c r="F63" i="113" s="1"/>
  <c r="E5" i="74"/>
  <c r="C64" i="113" s="1"/>
  <c r="F64" i="113" s="1"/>
  <c r="F5" i="45"/>
  <c r="C46" i="113" s="1"/>
  <c r="C47" i="113"/>
  <c r="D5" i="50"/>
  <c r="C50" i="113" s="1"/>
  <c r="E5" i="51"/>
  <c r="C51" i="113" s="1"/>
  <c r="C52" i="113"/>
  <c r="E5" i="88"/>
  <c r="C25" i="113" s="1"/>
  <c r="F5" i="84"/>
  <c r="C26" i="113" s="1"/>
  <c r="L5" i="89"/>
  <c r="L5" i="34"/>
  <c r="K5" i="31"/>
  <c r="J5" i="32"/>
  <c r="H5" i="37"/>
  <c r="I5" i="36"/>
  <c r="H5" i="95"/>
  <c r="C32" i="113" s="1"/>
  <c r="J5" i="96"/>
  <c r="C33" i="113" s="1"/>
  <c r="J5" i="107"/>
  <c r="L5" i="40"/>
  <c r="F5" i="10"/>
  <c r="C12" i="113" s="1"/>
  <c r="C13" i="113"/>
  <c r="G5" i="20"/>
  <c r="E5" i="66"/>
  <c r="C55" i="113" s="1"/>
  <c r="F55" i="113" s="1"/>
  <c r="N5" i="107"/>
  <c r="G5" i="98"/>
  <c r="G37" i="113" s="1"/>
  <c r="D37" i="113"/>
  <c r="D5" i="98"/>
  <c r="C37" i="113" s="1"/>
  <c r="I5" i="43"/>
  <c r="D38" i="113" s="1"/>
  <c r="G5" i="43"/>
  <c r="C38" i="113" s="1"/>
  <c r="D5" i="79"/>
  <c r="C39" i="113" s="1"/>
  <c r="K5" i="88"/>
  <c r="G25" i="113" s="1"/>
  <c r="E5" i="80"/>
  <c r="C18" i="113" s="1"/>
  <c r="F18" i="113" s="1"/>
  <c r="E5" i="83"/>
  <c r="C19" i="113" s="1"/>
  <c r="J5" i="85"/>
  <c r="G24" i="113" s="1"/>
  <c r="I5" i="27"/>
  <c r="H5" i="104"/>
  <c r="H5" i="85"/>
  <c r="C22" i="113" s="1"/>
  <c r="C9" i="112" s="1"/>
  <c r="D10" i="112"/>
  <c r="H5" i="106"/>
  <c r="C16" i="111"/>
  <c r="B3" i="127"/>
  <c r="B2" i="127"/>
  <c r="B3" i="126"/>
  <c r="B2" i="126"/>
  <c r="B3" i="125"/>
  <c r="B2" i="125"/>
  <c r="I5" i="124"/>
  <c r="G45" i="113" s="1"/>
  <c r="F5" i="124"/>
  <c r="C45" i="113" s="1"/>
  <c r="F45" i="113" s="1"/>
  <c r="B3" i="124"/>
  <c r="B2" i="124"/>
  <c r="J5" i="122"/>
  <c r="D28" i="113" s="1"/>
  <c r="G5" i="122"/>
  <c r="C28" i="113" s="1"/>
  <c r="B3" i="122"/>
  <c r="B2" i="122"/>
  <c r="B3" i="121"/>
  <c r="B2" i="121"/>
  <c r="J5" i="120"/>
  <c r="D24" i="113" s="1"/>
  <c r="G5" i="120"/>
  <c r="C24" i="113" s="1"/>
  <c r="B3" i="120"/>
  <c r="B2" i="120"/>
  <c r="B3" i="119"/>
  <c r="B2" i="119"/>
  <c r="B3" i="118"/>
  <c r="B2" i="118"/>
  <c r="B3" i="117"/>
  <c r="B2" i="117"/>
  <c r="I5" i="116"/>
  <c r="D9" i="113" s="1"/>
  <c r="F5" i="116"/>
  <c r="C9" i="113" s="1"/>
  <c r="F9" i="113" s="1"/>
  <c r="B3" i="116"/>
  <c r="B2" i="116"/>
  <c r="K5" i="95"/>
  <c r="X5" i="34"/>
  <c r="M5" i="32"/>
  <c r="N5" i="31"/>
  <c r="P5" i="105"/>
  <c r="X5" i="89"/>
  <c r="B3" i="111"/>
  <c r="B2" i="111"/>
  <c r="N5" i="57"/>
  <c r="D57" i="113" s="1"/>
  <c r="K5" i="71"/>
  <c r="K5" i="6"/>
  <c r="G5" i="3"/>
  <c r="J5" i="31"/>
  <c r="B3" i="4"/>
  <c r="B2" i="4"/>
  <c r="B3" i="5"/>
  <c r="B2" i="5"/>
  <c r="B3" i="6"/>
  <c r="B2" i="6"/>
  <c r="B3" i="71"/>
  <c r="B2" i="71"/>
  <c r="B3" i="7"/>
  <c r="B2" i="7"/>
  <c r="B3" i="8"/>
  <c r="B2" i="8"/>
  <c r="B3" i="11"/>
  <c r="B2" i="11"/>
  <c r="B3" i="10"/>
  <c r="B2" i="10"/>
  <c r="B3" i="13"/>
  <c r="B2" i="13"/>
  <c r="B3" i="15"/>
  <c r="B2" i="15"/>
  <c r="B3" i="14"/>
  <c r="B2" i="14"/>
  <c r="B3" i="16"/>
  <c r="B2" i="16"/>
  <c r="B3" i="18"/>
  <c r="B2" i="18"/>
  <c r="B3" i="19"/>
  <c r="B2" i="19"/>
  <c r="B3" i="20"/>
  <c r="B2" i="20"/>
  <c r="B3" i="64"/>
  <c r="B2" i="64"/>
  <c r="B3" i="22"/>
  <c r="B2" i="22"/>
  <c r="B3" i="80"/>
  <c r="B2" i="80"/>
  <c r="B3" i="83"/>
  <c r="B2" i="83"/>
  <c r="B3" i="27"/>
  <c r="B2" i="27"/>
  <c r="B3" i="28"/>
  <c r="B2" i="28"/>
  <c r="B3" i="104"/>
  <c r="B2" i="104"/>
  <c r="B3" i="85"/>
  <c r="B2" i="85"/>
  <c r="B3" i="88"/>
  <c r="B2" i="88"/>
  <c r="B3" i="84"/>
  <c r="B2" i="84"/>
  <c r="B3" i="89"/>
  <c r="B2" i="89"/>
  <c r="B3" i="105"/>
  <c r="B2" i="105"/>
  <c r="B3" i="30"/>
  <c r="B2" i="30"/>
  <c r="B3" i="31"/>
  <c r="B2" i="31"/>
  <c r="B3" i="32"/>
  <c r="B2" i="32"/>
  <c r="B3" i="33"/>
  <c r="B2" i="33"/>
  <c r="B3" i="34"/>
  <c r="B2" i="34"/>
  <c r="B3" i="35"/>
  <c r="B2" i="35"/>
  <c r="B3" i="36"/>
  <c r="B2" i="36"/>
  <c r="B3" i="37"/>
  <c r="B2" i="37"/>
  <c r="B3" i="106"/>
  <c r="B2" i="106"/>
  <c r="B3" i="95"/>
  <c r="B2" i="95"/>
  <c r="B3" i="96"/>
  <c r="B2" i="96"/>
  <c r="B3" i="40"/>
  <c r="B2" i="40"/>
  <c r="B3" i="107"/>
  <c r="B2" i="107"/>
  <c r="B3" i="41"/>
  <c r="B2" i="41"/>
  <c r="B3" i="97"/>
  <c r="B2" i="97"/>
  <c r="B3" i="98"/>
  <c r="B2" i="98"/>
  <c r="B3" i="43"/>
  <c r="B2" i="43"/>
  <c r="B3" i="79"/>
  <c r="B2" i="79"/>
  <c r="B3" i="75"/>
  <c r="B2" i="75"/>
  <c r="B3" i="44"/>
  <c r="B2" i="44"/>
  <c r="B3" i="99"/>
  <c r="B2" i="99"/>
  <c r="B3" i="45"/>
  <c r="B2" i="45"/>
  <c r="B3" i="46"/>
  <c r="B2" i="46"/>
  <c r="B3" i="47"/>
  <c r="B2" i="47"/>
  <c r="B3" i="50"/>
  <c r="B2" i="50"/>
  <c r="B3" i="51"/>
  <c r="B2" i="51"/>
  <c r="B3" i="48"/>
  <c r="B2" i="48"/>
  <c r="B3" i="109"/>
  <c r="B2" i="109"/>
  <c r="B3" i="66"/>
  <c r="B2" i="66"/>
  <c r="B3" i="57"/>
  <c r="B2" i="57"/>
  <c r="B3" i="60"/>
  <c r="B2" i="60"/>
  <c r="B3" i="58"/>
  <c r="B2" i="58"/>
  <c r="B3" i="59"/>
  <c r="B2" i="59"/>
  <c r="B3" i="56"/>
  <c r="B2" i="56"/>
  <c r="B3" i="70"/>
  <c r="B2" i="70"/>
  <c r="B3" i="74"/>
  <c r="B2" i="74"/>
  <c r="B3" i="3"/>
  <c r="B2" i="3"/>
  <c r="B3" i="2"/>
  <c r="B2" i="2"/>
  <c r="A4" i="112"/>
  <c r="D2" i="112"/>
  <c r="H5" i="57"/>
  <c r="C57" i="113" s="1"/>
  <c r="D24" i="112"/>
  <c r="G5" i="71"/>
  <c r="H5" i="6"/>
  <c r="A4" i="113"/>
  <c r="D2" i="113"/>
  <c r="L5" i="109"/>
  <c r="G54" i="113" s="1"/>
  <c r="F5" i="109"/>
  <c r="C54" i="113" s="1"/>
  <c r="F54" i="113" s="1"/>
  <c r="H5" i="99"/>
  <c r="G44" i="113" s="1"/>
  <c r="E5" i="99"/>
  <c r="C44" i="113" s="1"/>
  <c r="F44" i="113" s="1"/>
  <c r="H5" i="44"/>
  <c r="C43" i="113"/>
  <c r="F43" i="113" s="1"/>
  <c r="G5" i="75"/>
  <c r="D40" i="113" s="1"/>
  <c r="D5" i="75"/>
  <c r="C40" i="113" s="1"/>
  <c r="D5" i="43"/>
  <c r="H5" i="97"/>
  <c r="G36" i="113" s="1"/>
  <c r="D5" i="97"/>
  <c r="C36" i="113" s="1"/>
  <c r="I5" i="96"/>
  <c r="G5" i="95"/>
  <c r="K5" i="34"/>
  <c r="I5" i="32"/>
  <c r="M5" i="105"/>
  <c r="K5" i="89"/>
  <c r="K5" i="28"/>
  <c r="H5" i="28"/>
  <c r="K5" i="22"/>
  <c r="G5" i="22"/>
  <c r="N5" i="64"/>
  <c r="H5" i="64"/>
  <c r="K5" i="18"/>
  <c r="H5" i="18"/>
  <c r="C11" i="113"/>
  <c r="F5" i="7"/>
  <c r="C10" i="113" s="1"/>
  <c r="F10" i="113" s="1"/>
  <c r="I5" i="5"/>
  <c r="D8" i="113" s="1"/>
  <c r="G5" i="5"/>
  <c r="G5" i="4"/>
  <c r="F5" i="2"/>
  <c r="B3" i="77"/>
  <c r="B2" i="77"/>
  <c r="D43" i="113"/>
  <c r="E43" i="113" s="1"/>
  <c r="J5" i="7"/>
  <c r="D10" i="113" s="1"/>
  <c r="D21" i="113" l="1"/>
  <c r="G21" i="113" s="1"/>
  <c r="C24" i="112"/>
  <c r="F37" i="113"/>
  <c r="F24" i="112" s="1"/>
  <c r="E37" i="113"/>
  <c r="E24" i="112" s="1"/>
  <c r="F25" i="113"/>
  <c r="F12" i="112" s="1"/>
  <c r="C12" i="112"/>
  <c r="F40" i="113"/>
  <c r="F27" i="112" s="1"/>
  <c r="C27" i="112"/>
  <c r="D55" i="113"/>
  <c r="E55" i="113" s="1"/>
  <c r="G62" i="113"/>
  <c r="C35" i="113"/>
  <c r="G49" i="113"/>
  <c r="C7" i="113"/>
  <c r="C29" i="113"/>
  <c r="D26" i="113"/>
  <c r="D13" i="112" s="1"/>
  <c r="D63" i="113"/>
  <c r="D19" i="113"/>
  <c r="E19" i="113" s="1"/>
  <c r="F19" i="113" s="1"/>
  <c r="F28" i="113"/>
  <c r="F15" i="112" s="1"/>
  <c r="C15" i="112"/>
  <c r="D27" i="112"/>
  <c r="E40" i="113"/>
  <c r="E27" i="112" s="1"/>
  <c r="E9" i="113"/>
  <c r="E28" i="113"/>
  <c r="E15" i="112" s="1"/>
  <c r="D15" i="112"/>
  <c r="F24" i="113"/>
  <c r="F11" i="112" s="1"/>
  <c r="C11" i="112"/>
  <c r="D11" i="112"/>
  <c r="E24" i="113"/>
  <c r="E11" i="112" s="1"/>
  <c r="D25" i="112"/>
  <c r="E38" i="113"/>
  <c r="E25" i="112" s="1"/>
  <c r="C25" i="112"/>
  <c r="F38" i="113"/>
  <c r="F25" i="112" s="1"/>
  <c r="C16" i="112"/>
  <c r="F29" i="113"/>
  <c r="F16" i="112" s="1"/>
  <c r="F36" i="113"/>
  <c r="F23" i="112" s="1"/>
  <c r="C23" i="112"/>
  <c r="E49" i="113"/>
  <c r="C8" i="113"/>
  <c r="F8" i="113" s="1"/>
  <c r="D36" i="113"/>
  <c r="D54" i="113"/>
  <c r="E54" i="113" s="1"/>
  <c r="F22" i="113"/>
  <c r="F9" i="112" s="1"/>
  <c r="D44" i="113"/>
  <c r="E44" i="113" s="1"/>
  <c r="D50" i="113"/>
  <c r="E50" i="113" s="1"/>
  <c r="F50" i="113" s="1"/>
  <c r="D45" i="113"/>
  <c r="E45" i="113" s="1"/>
  <c r="D29" i="113"/>
  <c r="D16" i="112" s="1"/>
  <c r="G9" i="113"/>
  <c r="E10" i="113"/>
  <c r="C21" i="113"/>
  <c r="C8" i="112" s="1"/>
  <c r="G22" i="113"/>
  <c r="D64" i="113"/>
  <c r="E64" i="113" s="1"/>
  <c r="D33" i="113"/>
  <c r="E63" i="113"/>
  <c r="D27" i="113"/>
  <c r="E27" i="113" s="1"/>
  <c r="E14" i="112" s="1"/>
  <c r="G38" i="113"/>
  <c r="G40" i="113"/>
  <c r="D35" i="113"/>
  <c r="G35" i="113" s="1"/>
  <c r="D22" i="113"/>
  <c r="D25" i="113"/>
  <c r="G28" i="113"/>
  <c r="D32" i="113"/>
  <c r="D19" i="112" s="1"/>
  <c r="E62" i="113"/>
  <c r="E61" i="113"/>
  <c r="E59" i="113"/>
  <c r="D58" i="113"/>
  <c r="E58" i="113" s="1"/>
  <c r="C56" i="113"/>
  <c r="C30" i="112" s="1"/>
  <c r="E57" i="113"/>
  <c r="F57" i="113"/>
  <c r="G57" i="113"/>
  <c r="D53" i="113"/>
  <c r="E53" i="113" s="1"/>
  <c r="K5" i="48"/>
  <c r="D51" i="113"/>
  <c r="E51" i="113" s="1"/>
  <c r="F51" i="113" s="1"/>
  <c r="D48" i="113"/>
  <c r="E48" i="113" s="1"/>
  <c r="F48" i="113" s="1"/>
  <c r="G48" i="113"/>
  <c r="G47" i="113"/>
  <c r="D47" i="113"/>
  <c r="E47" i="113" s="1"/>
  <c r="F47" i="113" s="1"/>
  <c r="C42" i="113"/>
  <c r="F46" i="113"/>
  <c r="D46" i="113"/>
  <c r="E46" i="113" s="1"/>
  <c r="F39" i="113"/>
  <c r="F26" i="112" s="1"/>
  <c r="C26" i="112"/>
  <c r="D39" i="113"/>
  <c r="E16" i="113"/>
  <c r="G16" i="113"/>
  <c r="G10" i="113"/>
  <c r="G20" i="113"/>
  <c r="G8" i="113"/>
  <c r="C22" i="112"/>
  <c r="E34" i="113"/>
  <c r="E21" i="112" s="1"/>
  <c r="D21" i="112"/>
  <c r="C21" i="112"/>
  <c r="C20" i="112"/>
  <c r="F33" i="113"/>
  <c r="F20" i="112" s="1"/>
  <c r="C19" i="112"/>
  <c r="F32" i="113"/>
  <c r="F19" i="112" s="1"/>
  <c r="C31" i="113"/>
  <c r="C18" i="112" s="1"/>
  <c r="D31" i="113"/>
  <c r="Y5" i="35"/>
  <c r="D30" i="113" s="1"/>
  <c r="G30" i="113" s="1"/>
  <c r="C30" i="113"/>
  <c r="C17" i="112" s="1"/>
  <c r="G29" i="113"/>
  <c r="C14" i="112"/>
  <c r="F27" i="113"/>
  <c r="F14" i="112" s="1"/>
  <c r="C13" i="112"/>
  <c r="F26" i="113"/>
  <c r="F13" i="112" s="1"/>
  <c r="E26" i="113"/>
  <c r="E13" i="112" s="1"/>
  <c r="E23" i="113"/>
  <c r="E10" i="112" s="1"/>
  <c r="F23" i="113"/>
  <c r="F10" i="112" s="1"/>
  <c r="C10" i="112"/>
  <c r="D8" i="112"/>
  <c r="D18" i="113"/>
  <c r="E18" i="113" s="1"/>
  <c r="D17" i="113"/>
  <c r="E17" i="113" s="1"/>
  <c r="C15" i="113"/>
  <c r="C6" i="113" s="1"/>
  <c r="S5" i="19"/>
  <c r="P5" i="16"/>
  <c r="O5" i="14"/>
  <c r="L5" i="11"/>
  <c r="D12" i="113"/>
  <c r="E12" i="113" s="1"/>
  <c r="F12" i="113" s="1"/>
  <c r="L5" i="8"/>
  <c r="D7" i="113"/>
  <c r="D14" i="113"/>
  <c r="E31" i="113" l="1"/>
  <c r="E29" i="113"/>
  <c r="E16" i="112" s="1"/>
  <c r="E7" i="113"/>
  <c r="F7" i="113" s="1"/>
  <c r="E32" i="113"/>
  <c r="E19" i="112" s="1"/>
  <c r="G7" i="113"/>
  <c r="E36" i="113"/>
  <c r="E23" i="112" s="1"/>
  <c r="D23" i="112"/>
  <c r="G31" i="113"/>
  <c r="E35" i="113"/>
  <c r="E22" i="112" s="1"/>
  <c r="D22" i="112"/>
  <c r="D56" i="113"/>
  <c r="D30" i="112" s="1"/>
  <c r="E33" i="113"/>
  <c r="E20" i="112" s="1"/>
  <c r="D20" i="112"/>
  <c r="E21" i="113"/>
  <c r="E8" i="112" s="1"/>
  <c r="D14" i="112"/>
  <c r="E25" i="113"/>
  <c r="E12" i="112" s="1"/>
  <c r="D12" i="112"/>
  <c r="E8" i="113"/>
  <c r="D9" i="112"/>
  <c r="E22" i="113"/>
  <c r="E9" i="112" s="1"/>
  <c r="E56" i="113"/>
  <c r="G52" i="113"/>
  <c r="D52" i="113"/>
  <c r="E52" i="113" s="1"/>
  <c r="F52" i="113" s="1"/>
  <c r="D42" i="113"/>
  <c r="C65" i="113"/>
  <c r="C31" i="112" s="1"/>
  <c r="C29" i="112"/>
  <c r="D26" i="112"/>
  <c r="E39" i="113"/>
  <c r="E26" i="112" s="1"/>
  <c r="F35" i="113"/>
  <c r="F22" i="112" s="1"/>
  <c r="D18" i="112"/>
  <c r="E30" i="113"/>
  <c r="E17" i="112" s="1"/>
  <c r="D20" i="113"/>
  <c r="D7" i="112" s="1"/>
  <c r="C20" i="113"/>
  <c r="C7" i="112" s="1"/>
  <c r="D17" i="112"/>
  <c r="F21" i="113"/>
  <c r="F8" i="112" s="1"/>
  <c r="D15" i="113"/>
  <c r="E15" i="113" s="1"/>
  <c r="F15" i="113" s="1"/>
  <c r="D13" i="113"/>
  <c r="E13" i="113" s="1"/>
  <c r="F13" i="113" s="1"/>
  <c r="G13" i="113"/>
  <c r="G11" i="113"/>
  <c r="D11" i="113"/>
  <c r="E11" i="113" s="1"/>
  <c r="F11" i="113" s="1"/>
  <c r="E14" i="113"/>
  <c r="F14" i="113" s="1"/>
  <c r="F31" i="113"/>
  <c r="F18" i="112" s="1"/>
  <c r="E18" i="112"/>
  <c r="C6" i="112"/>
  <c r="F30" i="113" l="1"/>
  <c r="F17" i="112" s="1"/>
  <c r="D65" i="113"/>
  <c r="D31" i="112" s="1"/>
  <c r="G15" i="113"/>
  <c r="E30" i="112"/>
  <c r="F56" i="113"/>
  <c r="F30" i="112" s="1"/>
  <c r="D29" i="112"/>
  <c r="E42" i="113"/>
  <c r="C41" i="113"/>
  <c r="C66" i="113" s="1"/>
  <c r="E20" i="113"/>
  <c r="F20" i="113" s="1"/>
  <c r="F7" i="112" s="1"/>
  <c r="D6" i="113"/>
  <c r="E6" i="113" s="1"/>
  <c r="E6" i="112" s="1"/>
  <c r="E65" i="113" l="1"/>
  <c r="E31" i="112" s="1"/>
  <c r="E29" i="112"/>
  <c r="F42" i="113"/>
  <c r="F29" i="112" s="1"/>
  <c r="C28" i="112"/>
  <c r="E7" i="112"/>
  <c r="F6" i="113"/>
  <c r="F6" i="112" s="1"/>
  <c r="D41" i="113"/>
  <c r="D6" i="112"/>
  <c r="C32" i="112"/>
  <c r="F65" i="113" l="1"/>
  <c r="F31" i="112" s="1"/>
  <c r="E41" i="113"/>
  <c r="D66" i="113"/>
  <c r="D28" i="112"/>
  <c r="D32" i="112" l="1"/>
  <c r="E66" i="113"/>
  <c r="E28" i="112"/>
  <c r="F41" i="113"/>
  <c r="F28" i="112" s="1"/>
  <c r="E32" i="112" l="1"/>
  <c r="F66" i="113"/>
  <c r="F32" i="1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dalinsun</author>
  </authors>
  <commentList>
    <comment ref="F4" authorId="0" shapeId="0" xr:uid="{00000000-0006-0000-0E00-000001000000}">
      <text>
        <r>
          <rPr>
            <b/>
            <sz val="9"/>
            <color indexed="81"/>
            <rFont val="宋体"/>
            <family val="3"/>
            <charset val="134"/>
          </rPr>
          <t>dalinsun:</t>
        </r>
        <r>
          <rPr>
            <sz val="9"/>
            <color indexed="81"/>
            <rFont val="宋体"/>
            <family val="3"/>
            <charset val="134"/>
          </rPr>
          <t xml:space="preserve">
应为公允价值</t>
        </r>
      </text>
    </comment>
    <comment ref="H4" authorId="0" shapeId="0" xr:uid="{00000000-0006-0000-0E00-000002000000}">
      <text>
        <r>
          <rPr>
            <b/>
            <sz val="9"/>
            <color indexed="81"/>
            <rFont val="宋体"/>
            <family val="3"/>
            <charset val="134"/>
          </rPr>
          <t>dalinsun:</t>
        </r>
        <r>
          <rPr>
            <sz val="9"/>
            <color indexed="81"/>
            <rFont val="宋体"/>
            <family val="3"/>
            <charset val="134"/>
          </rPr>
          <t xml:space="preserve">
转入前的账面价值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dalinsun</author>
  </authors>
  <commentList>
    <comment ref="F4" authorId="0" shapeId="0" xr:uid="{00000000-0006-0000-1900-000001000000}">
      <text>
        <r>
          <rPr>
            <b/>
            <sz val="9"/>
            <color indexed="81"/>
            <rFont val="宋体"/>
            <family val="3"/>
            <charset val="134"/>
          </rPr>
          <t>dalinsun:</t>
        </r>
        <r>
          <rPr>
            <sz val="9"/>
            <color indexed="81"/>
            <rFont val="宋体"/>
            <family val="3"/>
            <charset val="134"/>
          </rPr>
          <t xml:space="preserve">
是指已经由甲方确认，乙方开具发票而应收款确认的部分</t>
        </r>
      </text>
    </comment>
    <comment ref="G4" authorId="0" shapeId="0" xr:uid="{00000000-0006-0000-1900-000002000000}">
      <text>
        <r>
          <rPr>
            <b/>
            <sz val="9"/>
            <color indexed="81"/>
            <rFont val="宋体"/>
            <family val="3"/>
            <charset val="134"/>
          </rPr>
          <t>dalinsun:</t>
        </r>
        <r>
          <rPr>
            <sz val="9"/>
            <color indexed="81"/>
            <rFont val="宋体"/>
            <family val="3"/>
            <charset val="134"/>
          </rPr>
          <t xml:space="preserve">
一般情况下等于合同总额乘以履约进度减甲方已经确认的金额</t>
        </r>
      </text>
    </comment>
  </commentList>
</comments>
</file>

<file path=xl/sharedStrings.xml><?xml version="1.0" encoding="utf-8"?>
<sst xmlns="http://schemas.openxmlformats.org/spreadsheetml/2006/main" count="2312" uniqueCount="1104">
  <si>
    <t>序号</t>
  </si>
  <si>
    <t>存放部门</t>
  </si>
  <si>
    <t>币种</t>
  </si>
  <si>
    <t>评估值</t>
  </si>
  <si>
    <t>开户银行</t>
  </si>
  <si>
    <t>替代程序</t>
  </si>
  <si>
    <t>名称及内容</t>
  </si>
  <si>
    <t>被投资单位名称</t>
  </si>
  <si>
    <t>股票名称</t>
  </si>
  <si>
    <t>投资日期</t>
  </si>
  <si>
    <t>持股数量</t>
  </si>
  <si>
    <t>债券名称</t>
  </si>
  <si>
    <t>发行日期</t>
  </si>
  <si>
    <t>票面利率</t>
  </si>
  <si>
    <t>基准日收盘价</t>
  </si>
  <si>
    <t>户名(结算对象）</t>
  </si>
  <si>
    <t>出票日期</t>
  </si>
  <si>
    <t>到期日期</t>
  </si>
  <si>
    <t>票据类别</t>
  </si>
  <si>
    <t>票据编号</t>
  </si>
  <si>
    <t>欠款单位名称（结算对象）</t>
  </si>
  <si>
    <t>业务内容</t>
  </si>
  <si>
    <t>发生日期</t>
  </si>
  <si>
    <t>户名（结算对象）</t>
  </si>
  <si>
    <t>核实情况</t>
  </si>
  <si>
    <t>收款单位名称（结算对象）</t>
  </si>
  <si>
    <t>欠款对象名称</t>
  </si>
  <si>
    <t>名称及型号规格</t>
  </si>
  <si>
    <t>计量单位</t>
  </si>
  <si>
    <t>实际数量</t>
  </si>
  <si>
    <t>合理费用率</t>
  </si>
  <si>
    <t>贬值率</t>
  </si>
  <si>
    <t>评估单价</t>
  </si>
  <si>
    <t>备注</t>
  </si>
  <si>
    <t>加工单位名称</t>
  </si>
  <si>
    <t>名称及规格型号</t>
  </si>
  <si>
    <t>数量</t>
  </si>
  <si>
    <t>销售状态（1.2.3.4）</t>
  </si>
  <si>
    <t>不含税出厂价</t>
  </si>
  <si>
    <t>状态（1.2.3.4）</t>
  </si>
  <si>
    <t>约当产量</t>
  </si>
  <si>
    <t>对方单位名称</t>
  </si>
  <si>
    <t>成新率</t>
  </si>
  <si>
    <t>预计摊销月数</t>
  </si>
  <si>
    <t>到期日</t>
  </si>
  <si>
    <t>股票性质</t>
  </si>
  <si>
    <t xml:space="preserve"> 被投资单位名称</t>
  </si>
  <si>
    <t>债券种类</t>
  </si>
  <si>
    <t>结构</t>
  </si>
  <si>
    <t>名称</t>
  </si>
  <si>
    <t>材质</t>
  </si>
  <si>
    <t>项目名称</t>
  </si>
  <si>
    <t>开工日期</t>
  </si>
  <si>
    <t>预计完工日期</t>
  </si>
  <si>
    <t>形象进度</t>
  </si>
  <si>
    <t>付款比例</t>
  </si>
  <si>
    <t>建安造价</t>
  </si>
  <si>
    <t>前期费用</t>
  </si>
  <si>
    <t>资金成本</t>
  </si>
  <si>
    <t>管理费用</t>
  </si>
  <si>
    <t>建房利润</t>
  </si>
  <si>
    <t>完工进度</t>
  </si>
  <si>
    <t>评估设备费</t>
  </si>
  <si>
    <t>评估资金成本</t>
  </si>
  <si>
    <t>评估安装费</t>
  </si>
  <si>
    <t>取得日期</t>
  </si>
  <si>
    <t>用地性质</t>
  </si>
  <si>
    <t>准用年限</t>
  </si>
  <si>
    <t>开发程度</t>
  </si>
  <si>
    <t>面积（M2）</t>
  </si>
  <si>
    <t>内容或名称</t>
  </si>
  <si>
    <t>法定/预期使用年限</t>
  </si>
  <si>
    <t>尚可使用年限</t>
  </si>
  <si>
    <t>形成日期</t>
  </si>
  <si>
    <t>原始发生价值</t>
  </si>
  <si>
    <t>尚存受益月数</t>
  </si>
  <si>
    <t>费用名称及内容</t>
  </si>
  <si>
    <t>放款银行或机构名称</t>
  </si>
  <si>
    <t>月利率%</t>
  </si>
  <si>
    <t>外币金额</t>
  </si>
  <si>
    <t>是否存在抵押</t>
  </si>
  <si>
    <t>外币基准日汇率</t>
  </si>
  <si>
    <t>票面利率%</t>
  </si>
  <si>
    <t>征税机关</t>
  </si>
  <si>
    <t>税种</t>
  </si>
  <si>
    <t>评估基准日汇率</t>
    <phoneticPr fontId="2" type="noConversion"/>
  </si>
  <si>
    <t>函证单</t>
    <phoneticPr fontId="2" type="noConversion"/>
  </si>
  <si>
    <t>调节表</t>
    <phoneticPr fontId="2" type="noConversion"/>
  </si>
  <si>
    <t>评估值</t>
    <phoneticPr fontId="2" type="noConversion"/>
  </si>
  <si>
    <t>替代程序</t>
    <phoneticPr fontId="2" type="noConversion"/>
  </si>
  <si>
    <t>核实情况</t>
    <phoneticPr fontId="2" type="noConversion"/>
  </si>
  <si>
    <t>评估值</t>
    <phoneticPr fontId="2" type="noConversion"/>
  </si>
  <si>
    <t>函证</t>
    <phoneticPr fontId="2" type="noConversion"/>
  </si>
  <si>
    <t>预计负债清查评估操作表</t>
    <phoneticPr fontId="2" type="noConversion"/>
  </si>
  <si>
    <t>盘点表</t>
    <phoneticPr fontId="2" type="noConversion"/>
  </si>
  <si>
    <t>盘点情况</t>
    <phoneticPr fontId="2" type="noConversion"/>
  </si>
  <si>
    <t>调整后外币金额</t>
    <phoneticPr fontId="2" type="noConversion"/>
  </si>
  <si>
    <t>函证</t>
    <phoneticPr fontId="2" type="noConversion"/>
  </si>
  <si>
    <t>对账单</t>
    <phoneticPr fontId="2" type="noConversion"/>
  </si>
  <si>
    <r>
      <t>基金</t>
    </r>
    <r>
      <rPr>
        <sz val="12"/>
        <rFont val="宋体"/>
        <family val="3"/>
        <charset val="134"/>
      </rPr>
      <t>名称</t>
    </r>
    <phoneticPr fontId="2" type="noConversion"/>
  </si>
  <si>
    <t>数量</t>
    <phoneticPr fontId="2" type="noConversion"/>
  </si>
  <si>
    <t>核实情况</t>
    <phoneticPr fontId="2" type="noConversion"/>
  </si>
  <si>
    <t>评估方法</t>
    <phoneticPr fontId="2" type="noConversion"/>
  </si>
  <si>
    <t>装修</t>
    <phoneticPr fontId="2" type="noConversion"/>
  </si>
  <si>
    <t>评估单价</t>
    <phoneticPr fontId="2" type="noConversion"/>
  </si>
  <si>
    <t>取得方式</t>
    <phoneticPr fontId="2" type="noConversion"/>
  </si>
  <si>
    <t>长期待摊费用清查评估操作表</t>
    <phoneticPr fontId="2" type="noConversion"/>
  </si>
  <si>
    <t>税基</t>
    <phoneticPr fontId="2" type="noConversion"/>
  </si>
  <si>
    <t>税率</t>
    <phoneticPr fontId="2" type="noConversion"/>
  </si>
  <si>
    <t>其他应付款清查评估操作表</t>
    <phoneticPr fontId="2" type="noConversion"/>
  </si>
  <si>
    <t>核实情况</t>
    <phoneticPr fontId="2" type="noConversion"/>
  </si>
  <si>
    <t>名称类别</t>
    <phoneticPr fontId="2" type="noConversion"/>
  </si>
  <si>
    <t>账面值</t>
    <phoneticPr fontId="2" type="noConversion"/>
  </si>
  <si>
    <t>减值准备与备抵账户清查评估操作表</t>
    <phoneticPr fontId="2" type="noConversion"/>
  </si>
  <si>
    <t>其他流动资产清查评估操作表</t>
    <phoneticPr fontId="2" type="noConversion"/>
  </si>
  <si>
    <t>基准日数量</t>
    <phoneticPr fontId="2" type="noConversion"/>
  </si>
  <si>
    <t>到期日</t>
    <phoneticPr fontId="2" type="noConversion"/>
  </si>
  <si>
    <t>账面价值</t>
  </si>
  <si>
    <t>账面价值</t>
    <phoneticPr fontId="2" type="noConversion"/>
  </si>
  <si>
    <t>账面初始额</t>
  </si>
  <si>
    <t>账面利息及汇率净损失</t>
  </si>
  <si>
    <t>原始入账价值</t>
  </si>
  <si>
    <t>账面已付设备费</t>
  </si>
  <si>
    <t>账面已付资金成本</t>
  </si>
  <si>
    <t>账面已付安装费</t>
  </si>
  <si>
    <t>账面数量</t>
  </si>
  <si>
    <t>账面单价</t>
  </si>
  <si>
    <t>账龄</t>
  </si>
  <si>
    <t>外币账面金额</t>
  </si>
  <si>
    <t>账号</t>
  </si>
  <si>
    <t>对账单</t>
  </si>
  <si>
    <r>
      <t>现行</t>
    </r>
    <r>
      <rPr>
        <sz val="12"/>
        <rFont val="宋体"/>
        <family val="3"/>
        <charset val="134"/>
      </rPr>
      <t>单价</t>
    </r>
    <phoneticPr fontId="2" type="noConversion"/>
  </si>
  <si>
    <r>
      <t>现行</t>
    </r>
    <r>
      <rPr>
        <sz val="12"/>
        <rFont val="宋体"/>
        <family val="3"/>
        <charset val="134"/>
      </rPr>
      <t>单价</t>
    </r>
    <phoneticPr fontId="2" type="noConversion"/>
  </si>
  <si>
    <t>账面数量</t>
    <phoneticPr fontId="2" type="noConversion"/>
  </si>
  <si>
    <r>
      <t>账面</t>
    </r>
    <r>
      <rPr>
        <sz val="12"/>
        <rFont val="宋体"/>
        <family val="3"/>
        <charset val="134"/>
      </rPr>
      <t>价值</t>
    </r>
    <phoneticPr fontId="2" type="noConversion"/>
  </si>
  <si>
    <r>
      <t>付款进度</t>
    </r>
    <r>
      <rPr>
        <sz val="12"/>
        <rFont val="Times New Roman"/>
        <family val="1"/>
      </rPr>
      <t>%</t>
    </r>
    <phoneticPr fontId="2" type="noConversion"/>
  </si>
  <si>
    <t>确认的原始发生价值</t>
    <phoneticPr fontId="2" type="noConversion"/>
  </si>
  <si>
    <t>其他应收款清查评估操作表</t>
    <phoneticPr fontId="2" type="noConversion"/>
  </si>
  <si>
    <t>账面单价</t>
    <phoneticPr fontId="2" type="noConversion"/>
  </si>
  <si>
    <t>评估值</t>
    <phoneticPr fontId="2" type="noConversion"/>
  </si>
  <si>
    <t>名称及型号规格</t>
    <phoneticPr fontId="2" type="noConversion"/>
  </si>
  <si>
    <t>发生日期</t>
    <phoneticPr fontId="2" type="noConversion"/>
  </si>
  <si>
    <t>币种</t>
    <phoneticPr fontId="2" type="noConversion"/>
  </si>
  <si>
    <t>评估值</t>
    <phoneticPr fontId="2" type="noConversion"/>
  </si>
  <si>
    <t>发生日期</t>
    <phoneticPr fontId="2" type="noConversion"/>
  </si>
  <si>
    <t>库存状态</t>
  </si>
  <si>
    <t>闲置存货库龄</t>
  </si>
  <si>
    <t>闲置存货库龄</t>
    <phoneticPr fontId="2" type="noConversion"/>
  </si>
  <si>
    <t>长期存货库龄</t>
  </si>
  <si>
    <t>对应产成品的单位成本</t>
    <phoneticPr fontId="2" type="noConversion"/>
  </si>
  <si>
    <t>备注</t>
    <phoneticPr fontId="2" type="noConversion"/>
  </si>
  <si>
    <t>权证编号</t>
    <phoneticPr fontId="2" type="noConversion"/>
  </si>
  <si>
    <t>名称</t>
    <phoneticPr fontId="2" type="noConversion"/>
  </si>
  <si>
    <t>合计</t>
    <phoneticPr fontId="2" type="noConversion"/>
  </si>
  <si>
    <t>汇率</t>
    <phoneticPr fontId="2" type="noConversion"/>
  </si>
  <si>
    <t>外币金额</t>
    <phoneticPr fontId="2" type="noConversion"/>
  </si>
  <si>
    <t>基准日收盘价/股</t>
    <phoneticPr fontId="2" type="noConversion"/>
  </si>
  <si>
    <t>基金代码</t>
    <phoneticPr fontId="2" type="noConversion"/>
  </si>
  <si>
    <t>项目名称</t>
    <phoneticPr fontId="2" type="noConversion"/>
  </si>
  <si>
    <t>基准日市场价值</t>
    <phoneticPr fontId="2" type="noConversion"/>
  </si>
  <si>
    <t>一年内到期的非流动资产清查评估操作表</t>
    <phoneticPr fontId="2" type="noConversion"/>
  </si>
  <si>
    <t>发生日期</t>
    <phoneticPr fontId="2" type="noConversion"/>
  </si>
  <si>
    <t>票面利率%</t>
    <phoneticPr fontId="2" type="noConversion"/>
  </si>
  <si>
    <t>项目</t>
    <phoneticPr fontId="2" type="noConversion"/>
  </si>
  <si>
    <t>形成原因</t>
    <phoneticPr fontId="15" type="noConversion"/>
  </si>
  <si>
    <t>股票代码</t>
    <phoneticPr fontId="2" type="noConversion"/>
  </si>
  <si>
    <t>被投资企业净资产</t>
    <phoneticPr fontId="15" type="noConversion"/>
  </si>
  <si>
    <t>发生日期</t>
    <phoneticPr fontId="15" type="noConversion"/>
  </si>
  <si>
    <t>到期日</t>
    <phoneticPr fontId="15" type="noConversion"/>
  </si>
  <si>
    <t>利率%</t>
    <phoneticPr fontId="15" type="noConversion"/>
  </si>
  <si>
    <t>长期应收款清查评估操作表</t>
    <phoneticPr fontId="2" type="noConversion"/>
  </si>
  <si>
    <t>欠款对象名称</t>
    <phoneticPr fontId="2" type="noConversion"/>
  </si>
  <si>
    <t>业务内容</t>
    <phoneticPr fontId="15" type="noConversion"/>
  </si>
  <si>
    <t>数量</t>
    <phoneticPr fontId="2" type="noConversion"/>
  </si>
  <si>
    <t>备注</t>
    <phoneticPr fontId="2" type="noConversion"/>
  </si>
  <si>
    <t>计量单位</t>
    <phoneticPr fontId="2" type="noConversion"/>
  </si>
  <si>
    <t>种类</t>
    <phoneticPr fontId="15" type="noConversion"/>
  </si>
  <si>
    <t>群别</t>
    <phoneticPr fontId="15" type="noConversion"/>
  </si>
  <si>
    <t>账面价值</t>
    <phoneticPr fontId="15" type="noConversion"/>
  </si>
  <si>
    <t>数量</t>
    <phoneticPr fontId="15" type="noConversion"/>
  </si>
  <si>
    <t>油气资产清查评估操作表</t>
    <phoneticPr fontId="2" type="noConversion"/>
  </si>
  <si>
    <t>权证编号</t>
    <phoneticPr fontId="15" type="noConversion"/>
  </si>
  <si>
    <t>计量单位</t>
    <phoneticPr fontId="15" type="noConversion"/>
  </si>
  <si>
    <t>实际数量</t>
    <phoneticPr fontId="15" type="noConversion"/>
  </si>
  <si>
    <t>账面原值</t>
    <phoneticPr fontId="15" type="noConversion"/>
  </si>
  <si>
    <t>账面净值</t>
    <phoneticPr fontId="15" type="noConversion"/>
  </si>
  <si>
    <t>评估原值</t>
    <phoneticPr fontId="15" type="noConversion"/>
  </si>
  <si>
    <t>评估净值</t>
    <phoneticPr fontId="15" type="noConversion"/>
  </si>
  <si>
    <t>开发项目名称</t>
    <phoneticPr fontId="15" type="noConversion"/>
  </si>
  <si>
    <t>发生日期</t>
    <phoneticPr fontId="15" type="noConversion"/>
  </si>
  <si>
    <t>账面价值</t>
    <phoneticPr fontId="15" type="noConversion"/>
  </si>
  <si>
    <t>评估值</t>
    <phoneticPr fontId="15" type="noConversion"/>
  </si>
  <si>
    <t>开发支出清查评估操作表</t>
    <phoneticPr fontId="2" type="noConversion"/>
  </si>
  <si>
    <t>预计总支出金额</t>
    <phoneticPr fontId="15" type="noConversion"/>
  </si>
  <si>
    <t>商誉清查评估操作表</t>
    <phoneticPr fontId="2" type="noConversion"/>
  </si>
  <si>
    <t>内容或名称</t>
    <phoneticPr fontId="15" type="noConversion"/>
  </si>
  <si>
    <t>土地权证编号</t>
    <phoneticPr fontId="2" type="noConversion"/>
  </si>
  <si>
    <t>土地位置</t>
    <phoneticPr fontId="2" type="noConversion"/>
  </si>
  <si>
    <t>递延所得税资产清查评估操作表</t>
    <phoneticPr fontId="2" type="noConversion"/>
  </si>
  <si>
    <t>内容或名称</t>
    <phoneticPr fontId="2" type="noConversion"/>
  </si>
  <si>
    <t>账面价值</t>
    <phoneticPr fontId="2" type="noConversion"/>
  </si>
  <si>
    <t>形成原因</t>
    <phoneticPr fontId="2" type="noConversion"/>
  </si>
  <si>
    <t>其他非流动资产清查评估操作表</t>
    <phoneticPr fontId="2" type="noConversion"/>
  </si>
  <si>
    <t>取得日期</t>
    <phoneticPr fontId="2" type="noConversion"/>
  </si>
  <si>
    <t>应付职工薪酬清查评估操作表</t>
    <phoneticPr fontId="2" type="noConversion"/>
  </si>
  <si>
    <t>应交税费清查评估操作表</t>
    <phoneticPr fontId="2" type="noConversion"/>
  </si>
  <si>
    <t>编号或代码</t>
    <phoneticPr fontId="2" type="noConversion"/>
  </si>
  <si>
    <t>评估基准日汇率</t>
  </si>
  <si>
    <t>用途</t>
    <phoneticPr fontId="2" type="noConversion"/>
  </si>
  <si>
    <t>成本</t>
    <phoneticPr fontId="2" type="noConversion"/>
  </si>
  <si>
    <t>基金发行单位</t>
    <phoneticPr fontId="2" type="noConversion"/>
  </si>
  <si>
    <t>基金类型</t>
    <phoneticPr fontId="2" type="noConversion"/>
  </si>
  <si>
    <t>基准日净值/份</t>
    <phoneticPr fontId="2" type="noConversion"/>
  </si>
  <si>
    <t>存放地点</t>
    <phoneticPr fontId="2" type="noConversion"/>
  </si>
  <si>
    <t>规格型号</t>
    <phoneticPr fontId="2" type="noConversion"/>
  </si>
  <si>
    <t>外币单价</t>
    <phoneticPr fontId="2" type="noConversion"/>
  </si>
  <si>
    <t>人民币单价</t>
    <phoneticPr fontId="2" type="noConversion"/>
  </si>
  <si>
    <t>评估外币单价</t>
  </si>
  <si>
    <t>评估人民币单价</t>
  </si>
  <si>
    <t>计算参数</t>
    <phoneticPr fontId="2" type="noConversion"/>
  </si>
  <si>
    <t>商品名称</t>
    <phoneticPr fontId="2" type="noConversion"/>
  </si>
  <si>
    <t>启用日期</t>
    <phoneticPr fontId="2" type="noConversion"/>
  </si>
  <si>
    <t>原始入账价值</t>
    <phoneticPr fontId="2" type="noConversion"/>
  </si>
  <si>
    <t>内容</t>
    <phoneticPr fontId="2" type="noConversion"/>
  </si>
  <si>
    <t>内容</t>
    <phoneticPr fontId="15" type="noConversion"/>
  </si>
  <si>
    <t>取得成本</t>
    <phoneticPr fontId="2" type="noConversion"/>
  </si>
  <si>
    <t>金融资产名称</t>
    <phoneticPr fontId="18" type="noConversion"/>
  </si>
  <si>
    <t>投资日期</t>
    <phoneticPr fontId="18" type="noConversion"/>
  </si>
  <si>
    <t>持有数量</t>
    <phoneticPr fontId="18" type="noConversion"/>
  </si>
  <si>
    <t>基准日市价</t>
    <phoneticPr fontId="2" type="noConversion"/>
  </si>
  <si>
    <t>投资类别</t>
    <phoneticPr fontId="15" type="noConversion"/>
  </si>
  <si>
    <t>投资日期</t>
    <phoneticPr fontId="15" type="noConversion"/>
  </si>
  <si>
    <t>投资成本</t>
    <phoneticPr fontId="15" type="noConversion"/>
  </si>
  <si>
    <t>被投资企业评估值</t>
    <phoneticPr fontId="15" type="noConversion"/>
  </si>
  <si>
    <t>核实情况</t>
    <phoneticPr fontId="15" type="noConversion"/>
  </si>
  <si>
    <t>房屋名称</t>
    <phoneticPr fontId="2" type="noConversion"/>
  </si>
  <si>
    <t>来源</t>
    <phoneticPr fontId="15" type="noConversion"/>
  </si>
  <si>
    <t>建成年月</t>
    <phoneticPr fontId="2" type="noConversion"/>
  </si>
  <si>
    <t>建筑面积</t>
    <phoneticPr fontId="15" type="noConversion"/>
  </si>
  <si>
    <t>成本单价</t>
    <phoneticPr fontId="15" type="noConversion"/>
  </si>
  <si>
    <t>转入日公允价值</t>
    <phoneticPr fontId="15" type="noConversion"/>
  </si>
  <si>
    <t>序号</t>
    <phoneticPr fontId="15" type="noConversion"/>
  </si>
  <si>
    <t>宗地名称</t>
    <phoneticPr fontId="2" type="noConversion"/>
  </si>
  <si>
    <t>土地位置</t>
    <phoneticPr fontId="18" type="noConversion"/>
  </si>
  <si>
    <t>用地性质</t>
    <phoneticPr fontId="15" type="noConversion"/>
  </si>
  <si>
    <t>土地用途</t>
    <phoneticPr fontId="15" type="noConversion"/>
  </si>
  <si>
    <t>准用年限</t>
    <phoneticPr fontId="15" type="noConversion"/>
  </si>
  <si>
    <t>开发程度</t>
    <phoneticPr fontId="15" type="noConversion"/>
  </si>
  <si>
    <t>面积</t>
    <phoneticPr fontId="15" type="noConversion"/>
  </si>
  <si>
    <t>原始入账价值</t>
    <phoneticPr fontId="15" type="noConversion"/>
  </si>
  <si>
    <t>原始入账价值（转入日公允价值）</t>
    <phoneticPr fontId="15" type="noConversion"/>
  </si>
  <si>
    <t>结构</t>
    <phoneticPr fontId="15" type="noConversion"/>
  </si>
  <si>
    <t>建筑物名称</t>
    <phoneticPr fontId="2" type="noConversion"/>
  </si>
  <si>
    <r>
      <t>成本单价（元/M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</t>
    </r>
    <phoneticPr fontId="15" type="noConversion"/>
  </si>
  <si>
    <r>
      <t>建筑面积（M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</t>
    </r>
    <phoneticPr fontId="2" type="noConversion"/>
  </si>
  <si>
    <t>深度（M）</t>
    <phoneticPr fontId="2" type="noConversion"/>
  </si>
  <si>
    <t>宽度（M）</t>
    <phoneticPr fontId="2" type="noConversion"/>
  </si>
  <si>
    <t>长度（M）</t>
    <phoneticPr fontId="2" type="noConversion"/>
  </si>
  <si>
    <r>
      <t>面积、体积（M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、M</t>
    </r>
    <r>
      <rPr>
        <vertAlign val="super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）</t>
    </r>
    <phoneticPr fontId="2" type="noConversion"/>
  </si>
  <si>
    <r>
      <t>评估单价（元/M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,M</t>
    </r>
    <r>
      <rPr>
        <vertAlign val="super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）</t>
    </r>
    <phoneticPr fontId="2" type="noConversion"/>
  </si>
  <si>
    <t>槽深（M）</t>
    <phoneticPr fontId="2" type="noConversion"/>
  </si>
  <si>
    <t>绝缘方式</t>
    <phoneticPr fontId="2" type="noConversion"/>
  </si>
  <si>
    <t>成新率%</t>
    <phoneticPr fontId="2" type="noConversion"/>
  </si>
  <si>
    <t>成新率%</t>
    <phoneticPr fontId="15" type="noConversion"/>
  </si>
  <si>
    <t>序号</t>
    <phoneticPr fontId="2" type="noConversion"/>
  </si>
  <si>
    <t>设备名称</t>
    <phoneticPr fontId="2" type="noConversion"/>
  </si>
  <si>
    <t>设备编号</t>
    <phoneticPr fontId="2" type="noConversion"/>
  </si>
  <si>
    <t>生产厂家</t>
    <phoneticPr fontId="2" type="noConversion"/>
  </si>
  <si>
    <t>购置日期</t>
    <phoneticPr fontId="2" type="noConversion"/>
  </si>
  <si>
    <t>车辆牌号</t>
    <phoneticPr fontId="2" type="noConversion"/>
  </si>
  <si>
    <t>车辆名称及规格型号</t>
    <phoneticPr fontId="2" type="noConversion"/>
  </si>
  <si>
    <t>已行驶里程（公里）</t>
    <phoneticPr fontId="2" type="noConversion"/>
  </si>
  <si>
    <t>结构</t>
    <phoneticPr fontId="2" type="noConversion"/>
  </si>
  <si>
    <t>建筑面积或容积</t>
    <phoneticPr fontId="2" type="noConversion"/>
  </si>
  <si>
    <t>账面值合计</t>
    <phoneticPr fontId="2" type="noConversion"/>
  </si>
  <si>
    <t>购置日期</t>
    <phoneticPr fontId="15" type="noConversion"/>
  </si>
  <si>
    <t>类别</t>
    <phoneticPr fontId="15" type="noConversion"/>
  </si>
  <si>
    <t>矿区（或油田）</t>
  </si>
  <si>
    <t>形成日期</t>
    <phoneticPr fontId="15" type="noConversion"/>
  </si>
  <si>
    <t>土地用途</t>
    <phoneticPr fontId="2" type="noConversion"/>
  </si>
  <si>
    <t>名称、种类（探矿权/采矿权）</t>
  </si>
  <si>
    <t>勘察（采矿）许可证编号</t>
  </si>
  <si>
    <t>取得方式</t>
  </si>
  <si>
    <t>剩余有效年限</t>
  </si>
  <si>
    <t>勘察开发阶段</t>
  </si>
  <si>
    <t>核定（批准）生产规模</t>
  </si>
  <si>
    <t>原始入帐价值</t>
  </si>
  <si>
    <t>取得日期</t>
    <phoneticPr fontId="15" type="noConversion"/>
  </si>
  <si>
    <t>结算内容</t>
    <phoneticPr fontId="2" type="noConversion"/>
  </si>
  <si>
    <t>一年内到期的非流动负债清查评估操作表</t>
    <phoneticPr fontId="2" type="noConversion"/>
  </si>
  <si>
    <t>其他流动负债清查评估操作表</t>
    <phoneticPr fontId="2" type="noConversion"/>
  </si>
  <si>
    <t>债券发行单位</t>
    <phoneticPr fontId="2" type="noConversion"/>
  </si>
  <si>
    <t>债券种类</t>
    <phoneticPr fontId="2" type="noConversion"/>
  </si>
  <si>
    <t>票面月利率%</t>
    <phoneticPr fontId="2" type="noConversion"/>
  </si>
  <si>
    <t>核算内容</t>
    <phoneticPr fontId="2" type="noConversion"/>
  </si>
  <si>
    <t>计算基数</t>
    <phoneticPr fontId="2" type="noConversion"/>
  </si>
  <si>
    <t>预计比例</t>
    <phoneticPr fontId="2" type="noConversion"/>
  </si>
  <si>
    <t>内容（涉及科目）</t>
    <phoneticPr fontId="2" type="noConversion"/>
  </si>
  <si>
    <t>递延所得税负债清查评估操作表</t>
    <phoneticPr fontId="2" type="noConversion"/>
  </si>
  <si>
    <t>一、应收坏账准备合计</t>
  </si>
  <si>
    <t xml:space="preserve">    其中：应收票据</t>
  </si>
  <si>
    <t xml:space="preserve">          应收帐款</t>
  </si>
  <si>
    <t xml:space="preserve">          其他应收款</t>
  </si>
  <si>
    <t>二、存货跌价准备</t>
  </si>
  <si>
    <t>合计</t>
    <phoneticPr fontId="15" type="noConversion"/>
  </si>
  <si>
    <t>企业名称</t>
    <phoneticPr fontId="2" type="noConversion"/>
  </si>
  <si>
    <t>评估基准日</t>
    <phoneticPr fontId="2" type="noConversion"/>
  </si>
  <si>
    <t>底稿名称</t>
    <phoneticPr fontId="2" type="noConversion"/>
  </si>
  <si>
    <t>应收票据清查评估操作表</t>
    <phoneticPr fontId="2" type="noConversion"/>
  </si>
  <si>
    <t>应收账款清查评估操作表</t>
    <phoneticPr fontId="2" type="noConversion"/>
  </si>
  <si>
    <t>货币资金——现金清查评估操作表</t>
    <phoneticPr fontId="2" type="noConversion"/>
  </si>
  <si>
    <t>可供出售金融资产——股票投资清查评估操作表</t>
    <phoneticPr fontId="2" type="noConversion"/>
  </si>
  <si>
    <t>交易性金融资产——股票清查评估操作表</t>
    <phoneticPr fontId="2" type="noConversion"/>
  </si>
  <si>
    <t>货币资金——银行存款清查评估操作表</t>
    <phoneticPr fontId="2" type="noConversion"/>
  </si>
  <si>
    <t>货币资金——其他货币资金清查评估操作表</t>
    <phoneticPr fontId="2" type="noConversion"/>
  </si>
  <si>
    <t>交易性金融资产——债券清查评估操作表</t>
    <phoneticPr fontId="2" type="noConversion"/>
  </si>
  <si>
    <t>交易性金融资产——基金清查评估操作表</t>
    <phoneticPr fontId="2" type="noConversion"/>
  </si>
  <si>
    <t>存货——材料采购清查评估操作表</t>
    <phoneticPr fontId="2" type="noConversion"/>
  </si>
  <si>
    <t>存货——原材料清查评估操作表</t>
    <phoneticPr fontId="2" type="noConversion"/>
  </si>
  <si>
    <t>存货——在库周转材料清查评估操作表</t>
    <phoneticPr fontId="2" type="noConversion"/>
  </si>
  <si>
    <t>存货——委托外加工物资清查评估操作表</t>
    <phoneticPr fontId="2" type="noConversion"/>
  </si>
  <si>
    <t>存货——库存商品清查评估操作表</t>
    <phoneticPr fontId="2" type="noConversion"/>
  </si>
  <si>
    <t>存货——自制半成品清查评估操作表</t>
    <phoneticPr fontId="2" type="noConversion"/>
  </si>
  <si>
    <t>存货——发出商品清查评估操作表</t>
    <phoneticPr fontId="2" type="noConversion"/>
  </si>
  <si>
    <t>存货——在用周转材料清查评估操作表</t>
    <phoneticPr fontId="2" type="noConversion"/>
  </si>
  <si>
    <t>可供出售金融资产——债券投资清查评估操作表</t>
    <phoneticPr fontId="2" type="noConversion"/>
  </si>
  <si>
    <t>可供出售金融资产——其他投资清查评估操作表</t>
    <phoneticPr fontId="2" type="noConversion"/>
  </si>
  <si>
    <t>持有至到期投资清查评估操作表</t>
    <phoneticPr fontId="2" type="noConversion"/>
  </si>
  <si>
    <t>长期股权投资清查评估操作表</t>
    <phoneticPr fontId="2" type="noConversion"/>
  </si>
  <si>
    <t>投资性房地产——房屋建筑物清查评估操作表</t>
    <phoneticPr fontId="2" type="noConversion"/>
  </si>
  <si>
    <t>投资性房地产——土地使用权清查评估操作表</t>
    <phoneticPr fontId="2" type="noConversion"/>
  </si>
  <si>
    <t>固定资产——房屋建筑物清查评估操作表</t>
    <phoneticPr fontId="2" type="noConversion"/>
  </si>
  <si>
    <t>固定资产——构筑物清查评估操作表</t>
    <phoneticPr fontId="2" type="noConversion"/>
  </si>
  <si>
    <t>固定资产——管道沟槽清查评估操作表</t>
    <phoneticPr fontId="2" type="noConversion"/>
  </si>
  <si>
    <t>固定资产——运输工具清查评估操作表</t>
    <phoneticPr fontId="2" type="noConversion"/>
  </si>
  <si>
    <t>固定资产——电子设备及其他设备清查评估操作表</t>
    <phoneticPr fontId="2" type="noConversion"/>
  </si>
  <si>
    <t>在建工程——土建清查评估操作表</t>
    <phoneticPr fontId="2" type="noConversion"/>
  </si>
  <si>
    <t>在建工程——设备清查评估操作表</t>
    <phoneticPr fontId="2" type="noConversion"/>
  </si>
  <si>
    <t>生产性生物资产清查评估操作表</t>
    <phoneticPr fontId="2" type="noConversion"/>
  </si>
  <si>
    <t>无形资产——土地清查评估操作表</t>
    <phoneticPr fontId="2" type="noConversion"/>
  </si>
  <si>
    <t>无形资产——矿业权清查评估操作表</t>
    <phoneticPr fontId="2" type="noConversion"/>
  </si>
  <si>
    <t>无形资产——其他清查评估操作表</t>
    <phoneticPr fontId="2" type="noConversion"/>
  </si>
  <si>
    <t>短期借款清查评估操作表</t>
    <phoneticPr fontId="2" type="noConversion"/>
  </si>
  <si>
    <t>交易性金融负债清查评估操作表</t>
    <phoneticPr fontId="2" type="noConversion"/>
  </si>
  <si>
    <t>应付票据清查评估操作表</t>
    <phoneticPr fontId="2" type="noConversion"/>
  </si>
  <si>
    <t>应付账款清查评估操作表</t>
    <phoneticPr fontId="2" type="noConversion"/>
  </si>
  <si>
    <t>长期借款清查评估操作表</t>
    <phoneticPr fontId="2" type="noConversion"/>
  </si>
  <si>
    <t>应付债券清查评估操作表</t>
    <phoneticPr fontId="2" type="noConversion"/>
  </si>
  <si>
    <t>长期应付款清查评估操作表</t>
    <phoneticPr fontId="2" type="noConversion"/>
  </si>
  <si>
    <t>其他非流动负债清查评估操作表</t>
    <phoneticPr fontId="2" type="noConversion"/>
  </si>
  <si>
    <t>账面原值</t>
    <phoneticPr fontId="15" type="noConversion"/>
  </si>
  <si>
    <t>账面净值</t>
    <phoneticPr fontId="15" type="noConversion"/>
  </si>
  <si>
    <t>层数</t>
    <phoneticPr fontId="15" type="noConversion"/>
  </si>
  <si>
    <t>层高</t>
    <phoneticPr fontId="15" type="noConversion"/>
  </si>
  <si>
    <t>跨度m</t>
    <phoneticPr fontId="15" type="noConversion"/>
  </si>
  <si>
    <t>跨数</t>
    <phoneticPr fontId="15" type="noConversion"/>
  </si>
  <si>
    <t>柱距m</t>
    <phoneticPr fontId="15" type="noConversion"/>
  </si>
  <si>
    <t>基础</t>
    <phoneticPr fontId="15" type="noConversion"/>
  </si>
  <si>
    <t>起重设备</t>
    <phoneticPr fontId="15" type="noConversion"/>
  </si>
  <si>
    <t>电梯</t>
    <phoneticPr fontId="15" type="noConversion"/>
  </si>
  <si>
    <t>评估值原值</t>
    <phoneticPr fontId="15" type="noConversion"/>
  </si>
  <si>
    <t>评估值净值</t>
    <phoneticPr fontId="15" type="noConversion"/>
  </si>
  <si>
    <t>账面原值</t>
    <phoneticPr fontId="2" type="noConversion"/>
  </si>
  <si>
    <t>账面净值</t>
    <phoneticPr fontId="2" type="noConversion"/>
  </si>
  <si>
    <t>评估值原值</t>
    <phoneticPr fontId="2" type="noConversion"/>
  </si>
  <si>
    <t>评估值净值</t>
    <phoneticPr fontId="2" type="noConversion"/>
  </si>
  <si>
    <t>槽宽.沟宽（MM）/
管径.壁厚（MM）</t>
    <phoneticPr fontId="2" type="noConversion"/>
  </si>
  <si>
    <t>待报废</t>
  </si>
  <si>
    <t>所有者权益评估操作表</t>
  </si>
  <si>
    <t>资产名称</t>
  </si>
  <si>
    <t>实收资本（或股本）</t>
  </si>
  <si>
    <t>资本公积</t>
  </si>
  <si>
    <t>盈余公积</t>
  </si>
  <si>
    <t>未分配利润（未弥补亏损以“-”号表示）</t>
  </si>
  <si>
    <t>所有者权益（净资产）合计</t>
  </si>
  <si>
    <t>负债名称</t>
    <phoneticPr fontId="15" type="noConversion"/>
  </si>
  <si>
    <t>表1</t>
  </si>
  <si>
    <t>共 1 页 第 1 页</t>
  </si>
  <si>
    <t>金额单位:人民币万元</t>
  </si>
  <si>
    <t>项目</t>
  </si>
  <si>
    <t>帐面价值</t>
  </si>
  <si>
    <t>评估价值</t>
  </si>
  <si>
    <t>增减值</t>
  </si>
  <si>
    <t>增值率%</t>
  </si>
  <si>
    <t>流动资产</t>
  </si>
  <si>
    <t>非流动资产</t>
  </si>
  <si>
    <t>开发支出</t>
  </si>
  <si>
    <t>长期待摊费用</t>
  </si>
  <si>
    <t>递延所得税资产</t>
  </si>
  <si>
    <t>其他非流动资产</t>
  </si>
  <si>
    <t>资产总计</t>
  </si>
  <si>
    <t>流动负债</t>
  </si>
  <si>
    <t>非流动负债</t>
  </si>
  <si>
    <t>负债总计</t>
  </si>
  <si>
    <t>净资产（所有者权益）</t>
  </si>
  <si>
    <t>表2</t>
  </si>
  <si>
    <t>金额单位:人民币元</t>
  </si>
  <si>
    <t>科目名称</t>
  </si>
  <si>
    <t>一、流动资产合计</t>
  </si>
  <si>
    <t>货币资金</t>
  </si>
  <si>
    <t>交易性金融资产</t>
  </si>
  <si>
    <t>应收票据</t>
  </si>
  <si>
    <t>应收账款</t>
  </si>
  <si>
    <t>其他应收款</t>
  </si>
  <si>
    <t>一年内到期的非流动资产</t>
  </si>
  <si>
    <t>其他流动资产</t>
  </si>
  <si>
    <t>二、非流动资产合计</t>
  </si>
  <si>
    <t>可供出售金融资产</t>
  </si>
  <si>
    <t>持有至到期投资</t>
  </si>
  <si>
    <t>长期应收款</t>
  </si>
  <si>
    <t>长期股权投资</t>
  </si>
  <si>
    <t>投资性房地产</t>
  </si>
  <si>
    <t>固定资产</t>
  </si>
  <si>
    <t>在建工程</t>
  </si>
  <si>
    <t>生产性生物资产</t>
  </si>
  <si>
    <t>油气资产</t>
  </si>
  <si>
    <t>无形资产</t>
  </si>
  <si>
    <t>商誉</t>
  </si>
  <si>
    <t>三、资产总计</t>
  </si>
  <si>
    <t>四、流动负债合计</t>
  </si>
  <si>
    <t>短期借款</t>
  </si>
  <si>
    <t>交易性金融负债</t>
  </si>
  <si>
    <t>应付票据</t>
  </si>
  <si>
    <t>应付账款</t>
  </si>
  <si>
    <t>应付职工薪酬</t>
  </si>
  <si>
    <t>应交税费</t>
  </si>
  <si>
    <t>其他应付款</t>
  </si>
  <si>
    <t>一年内到期的非流动负债</t>
  </si>
  <si>
    <t>其他流动负债</t>
  </si>
  <si>
    <t>五、非流动负债合计</t>
  </si>
  <si>
    <t>长期借款</t>
  </si>
  <si>
    <t>应付债券</t>
  </si>
  <si>
    <t>长期应付款</t>
  </si>
  <si>
    <t>预计负债</t>
  </si>
  <si>
    <t>递延所得税负债</t>
  </si>
  <si>
    <t>其他非流动负债</t>
  </si>
  <si>
    <t>六、负债总计</t>
  </si>
  <si>
    <t>七、净资产</t>
  </si>
  <si>
    <t>内容</t>
  </si>
  <si>
    <t>评估基准日：</t>
  </si>
  <si>
    <t>委托人</t>
  </si>
  <si>
    <t>资产评估公司</t>
  </si>
  <si>
    <t>上海东洲资产评估有限公司</t>
  </si>
  <si>
    <t>评估公司法定代表人</t>
  </si>
  <si>
    <t>王小敏</t>
  </si>
  <si>
    <t>评估公司项目负责人</t>
  </si>
  <si>
    <t>项目评估人员</t>
  </si>
  <si>
    <t>填制日期</t>
  </si>
  <si>
    <t>合计</t>
    <phoneticPr fontId="2" type="noConversion"/>
  </si>
  <si>
    <t>其中：可供出售金融资产</t>
    <phoneticPr fontId="2" type="noConversion"/>
  </si>
  <si>
    <t>持有至到期投资</t>
    <phoneticPr fontId="2" type="noConversion"/>
  </si>
  <si>
    <t>长期应收款</t>
    <phoneticPr fontId="2" type="noConversion"/>
  </si>
  <si>
    <t>长期股权投资</t>
    <phoneticPr fontId="2" type="noConversion"/>
  </si>
  <si>
    <t>投资性房地产</t>
    <phoneticPr fontId="2" type="noConversion"/>
  </si>
  <si>
    <t>固定资产</t>
    <phoneticPr fontId="2" type="noConversion"/>
  </si>
  <si>
    <t>在建工程</t>
    <phoneticPr fontId="2" type="noConversion"/>
  </si>
  <si>
    <t>生产性生物资产</t>
    <phoneticPr fontId="2" type="noConversion"/>
  </si>
  <si>
    <t>油气资产</t>
    <phoneticPr fontId="2" type="noConversion"/>
  </si>
  <si>
    <t>无形资产</t>
    <phoneticPr fontId="2" type="noConversion"/>
  </si>
  <si>
    <t>商誉</t>
    <phoneticPr fontId="2" type="noConversion"/>
  </si>
  <si>
    <t>被评估单位填表人：</t>
  </si>
  <si>
    <t>资产占有单位（被评估）：</t>
    <phoneticPr fontId="2" type="noConversion"/>
  </si>
  <si>
    <t>项目基础信息</t>
    <phoneticPr fontId="2" type="noConversion"/>
  </si>
  <si>
    <t>持股比例%</t>
    <phoneticPr fontId="15" type="noConversion"/>
  </si>
  <si>
    <t>合计</t>
    <phoneticPr fontId="2" type="noConversion"/>
  </si>
  <si>
    <t>合计</t>
    <phoneticPr fontId="2" type="noConversion"/>
  </si>
  <si>
    <t>合计</t>
    <phoneticPr fontId="2" type="noConversion"/>
  </si>
  <si>
    <t>合计</t>
    <phoneticPr fontId="2" type="noConversion"/>
  </si>
  <si>
    <t>建成年月</t>
    <phoneticPr fontId="2" type="noConversion"/>
  </si>
  <si>
    <t>计量单位</t>
    <phoneticPr fontId="2" type="noConversion"/>
  </si>
  <si>
    <t>合计</t>
  </si>
  <si>
    <t>投资成本</t>
    <phoneticPr fontId="15" type="noConversion"/>
  </si>
  <si>
    <t>日期</t>
    <phoneticPr fontId="2" type="noConversion"/>
  </si>
  <si>
    <t>修改内容</t>
    <phoneticPr fontId="2" type="noConversion"/>
  </si>
  <si>
    <t>将长期投资中的申报表上的核算方法改为投资成本。</t>
    <phoneticPr fontId="2" type="noConversion"/>
  </si>
  <si>
    <t xml:space="preserve">          预付款项</t>
  </si>
  <si>
    <t>三、合同资产减值准备</t>
  </si>
  <si>
    <t>四、可供出售金融资产减值准备合计</t>
  </si>
  <si>
    <t>五、持有至到期投资减值准备</t>
  </si>
  <si>
    <t>六、债权投资减值准备</t>
  </si>
  <si>
    <t>资产减值合计</t>
  </si>
  <si>
    <t>债权投资</t>
    <phoneticPr fontId="2" type="noConversion"/>
  </si>
  <si>
    <t>其他债权投资</t>
    <phoneticPr fontId="2" type="noConversion"/>
  </si>
  <si>
    <t>其他权益工具投资</t>
    <phoneticPr fontId="2" type="noConversion"/>
  </si>
  <si>
    <t>其他非流动金融资产</t>
    <phoneticPr fontId="2" type="noConversion"/>
  </si>
  <si>
    <t>使用权资产</t>
    <phoneticPr fontId="2" type="noConversion"/>
  </si>
  <si>
    <t>衍生金融资产</t>
    <phoneticPr fontId="2" type="noConversion"/>
  </si>
  <si>
    <t>预付款项</t>
    <phoneticPr fontId="2" type="noConversion"/>
  </si>
  <si>
    <t>应收款项融资</t>
    <phoneticPr fontId="2" type="noConversion"/>
  </si>
  <si>
    <t>存货</t>
    <phoneticPr fontId="2" type="noConversion"/>
  </si>
  <si>
    <t>合同资产</t>
    <phoneticPr fontId="2" type="noConversion"/>
  </si>
  <si>
    <t>持有待售资产</t>
    <phoneticPr fontId="2" type="noConversion"/>
  </si>
  <si>
    <t>债权投资</t>
    <phoneticPr fontId="2" type="noConversion"/>
  </si>
  <si>
    <t>其他权益工具投资</t>
    <phoneticPr fontId="2" type="noConversion"/>
  </si>
  <si>
    <t>其他非流动金融资产</t>
    <phoneticPr fontId="2" type="noConversion"/>
  </si>
  <si>
    <t>使用权资产</t>
    <phoneticPr fontId="2" type="noConversion"/>
  </si>
  <si>
    <t>预收款项</t>
    <phoneticPr fontId="2" type="noConversion"/>
  </si>
  <si>
    <t>衍生金融负债</t>
    <phoneticPr fontId="2" type="noConversion"/>
  </si>
  <si>
    <t>合同负债</t>
    <phoneticPr fontId="2" type="noConversion"/>
  </si>
  <si>
    <t>持有待售负债</t>
    <phoneticPr fontId="2" type="noConversion"/>
  </si>
  <si>
    <t>递延收益</t>
    <phoneticPr fontId="2" type="noConversion"/>
  </si>
  <si>
    <t>衍生金融资产清查评估操作表</t>
    <phoneticPr fontId="2" type="noConversion"/>
  </si>
  <si>
    <t>衍生金融资产名称</t>
  </si>
  <si>
    <t>产品类型</t>
  </si>
  <si>
    <t>评估方法</t>
  </si>
  <si>
    <t>预付款项清查评估操作表</t>
    <phoneticPr fontId="2" type="noConversion"/>
  </si>
  <si>
    <t>欠款单位名称(结算对象)</t>
  </si>
  <si>
    <t>转入前会计科目</t>
  </si>
  <si>
    <t>应收款项融资清查评估操作表</t>
    <phoneticPr fontId="2" type="noConversion"/>
  </si>
  <si>
    <t>入账日期</t>
  </si>
  <si>
    <t>持有待售资产清查评估操作表</t>
    <phoneticPr fontId="2" type="noConversion"/>
  </si>
  <si>
    <t>转入日期</t>
  </si>
  <si>
    <t>转入该科目时的资产净值</t>
  </si>
  <si>
    <t>债权投资投资清查评估操作表</t>
    <phoneticPr fontId="2" type="noConversion"/>
  </si>
  <si>
    <t>债权投资对象名称</t>
  </si>
  <si>
    <t>到日期</t>
  </si>
  <si>
    <t>投资成本</t>
  </si>
  <si>
    <t>其他债权投资投资清查评估操作表</t>
    <phoneticPr fontId="2" type="noConversion"/>
  </si>
  <si>
    <t>其他债权投资对象名称</t>
  </si>
  <si>
    <t>其他权益工具投资清查评估操作表</t>
    <phoneticPr fontId="2" type="noConversion"/>
  </si>
  <si>
    <t>金融资产名称</t>
  </si>
  <si>
    <t>其他非流动金融资产清查评估操作表</t>
    <phoneticPr fontId="2" type="noConversion"/>
  </si>
  <si>
    <t>使用权资产清查评估操作表</t>
    <phoneticPr fontId="2" type="noConversion"/>
  </si>
  <si>
    <t>资产位置</t>
  </si>
  <si>
    <t>使用权起始日</t>
  </si>
  <si>
    <t>使用权到期日</t>
  </si>
  <si>
    <t>预收款项清查评估操作表</t>
    <phoneticPr fontId="2" type="noConversion"/>
  </si>
  <si>
    <t>合同负债清查评估操作表</t>
    <phoneticPr fontId="2" type="noConversion"/>
  </si>
  <si>
    <t>负债名称</t>
  </si>
  <si>
    <t>转入该科目时的负债净值</t>
  </si>
  <si>
    <t>租赁资产名称</t>
  </si>
  <si>
    <t>合同起始日</t>
  </si>
  <si>
    <t>合同到期日</t>
  </si>
  <si>
    <t>尚未支付的租赁付款额</t>
  </si>
  <si>
    <t>折现率%</t>
  </si>
  <si>
    <t>递延收益清查评估操作表</t>
    <phoneticPr fontId="2" type="noConversion"/>
  </si>
  <si>
    <t>收益来源</t>
  </si>
  <si>
    <t>款项内容</t>
  </si>
  <si>
    <t>其他权益工具</t>
  </si>
  <si>
    <t>其中：优先股</t>
  </si>
  <si>
    <t>永续债</t>
  </si>
  <si>
    <t>减：库存股</t>
  </si>
  <si>
    <t>其他综合收益</t>
  </si>
  <si>
    <t>专项储备</t>
  </si>
  <si>
    <t>其中：法定公益金</t>
  </si>
  <si>
    <t>备注</t>
    <phoneticPr fontId="2" type="noConversion"/>
  </si>
  <si>
    <t>合同资产清查评估操作表</t>
    <phoneticPr fontId="2" type="noConversion"/>
  </si>
  <si>
    <t>备注</t>
    <phoneticPr fontId="2" type="noConversion"/>
  </si>
  <si>
    <t>原会计科目名称</t>
  </si>
  <si>
    <t>是否已有确定的购买承诺</t>
  </si>
  <si>
    <t>是否有处置费用</t>
    <phoneticPr fontId="2" type="noConversion"/>
  </si>
  <si>
    <t>评估方法</t>
    <phoneticPr fontId="2" type="noConversion"/>
  </si>
  <si>
    <t>评估方法</t>
    <phoneticPr fontId="15" type="noConversion"/>
  </si>
  <si>
    <t>评估方法</t>
    <phoneticPr fontId="15" type="noConversion"/>
  </si>
  <si>
    <t>到期日</t>
    <phoneticPr fontId="2" type="noConversion"/>
  </si>
  <si>
    <t>衍生金融负债清查评估操作表</t>
    <phoneticPr fontId="2" type="noConversion"/>
  </si>
  <si>
    <t>评估方法</t>
    <phoneticPr fontId="2" type="noConversion"/>
  </si>
  <si>
    <t>持有待售负债清查评估操作表</t>
    <phoneticPr fontId="2" type="noConversion"/>
  </si>
  <si>
    <t>评估方法</t>
    <phoneticPr fontId="2" type="noConversion"/>
  </si>
  <si>
    <t>增加会计科目，修改会计科目名称</t>
    <phoneticPr fontId="2" type="noConversion"/>
  </si>
  <si>
    <t>账面净值</t>
    <phoneticPr fontId="2" type="noConversion"/>
  </si>
  <si>
    <t>账面原值</t>
    <phoneticPr fontId="2" type="noConversion"/>
  </si>
  <si>
    <t>租赁负债</t>
    <phoneticPr fontId="2" type="noConversion"/>
  </si>
  <si>
    <t>七、其他债权投资减值准备</t>
    <phoneticPr fontId="2" type="noConversion"/>
  </si>
  <si>
    <t>八、长期应收款减值准备</t>
    <phoneticPr fontId="2" type="noConversion"/>
  </si>
  <si>
    <t>九、长期股权投资减值准备</t>
    <phoneticPr fontId="2" type="noConversion"/>
  </si>
  <si>
    <t>十、投资性房地产减值准备合计</t>
    <phoneticPr fontId="2" type="noConversion"/>
  </si>
  <si>
    <t>十一、固定资产减值准备合计</t>
    <phoneticPr fontId="2" type="noConversion"/>
  </si>
  <si>
    <t>十二、在建工程减值准备合计</t>
    <phoneticPr fontId="2" type="noConversion"/>
  </si>
  <si>
    <t>十三、生产性生物资产减值准备</t>
    <phoneticPr fontId="2" type="noConversion"/>
  </si>
  <si>
    <t>十四、油气资产减值准备</t>
    <phoneticPr fontId="2" type="noConversion"/>
  </si>
  <si>
    <t>十五、使用权资产价值准备</t>
    <phoneticPr fontId="2" type="noConversion"/>
  </si>
  <si>
    <t>十六、无形资产减值准备</t>
    <phoneticPr fontId="2" type="noConversion"/>
  </si>
  <si>
    <t>十七、商誉减值准备</t>
    <phoneticPr fontId="2" type="noConversion"/>
  </si>
  <si>
    <t>备注</t>
    <phoneticPr fontId="2" type="noConversion"/>
  </si>
  <si>
    <t>备注</t>
    <phoneticPr fontId="2" type="noConversion"/>
  </si>
  <si>
    <t>有</t>
  </si>
  <si>
    <t>二手设备</t>
  </si>
  <si>
    <t>有账无物</t>
  </si>
  <si>
    <t>闲置</t>
  </si>
  <si>
    <t>停用</t>
  </si>
  <si>
    <t>有故障</t>
  </si>
  <si>
    <t>待修</t>
  </si>
  <si>
    <t>评估入账</t>
  </si>
  <si>
    <t>租赁设备</t>
  </si>
  <si>
    <t>设备已到</t>
  </si>
  <si>
    <t>设备已安装</t>
  </si>
  <si>
    <t>设备在调试中</t>
  </si>
  <si>
    <t>设备已试生产</t>
  </si>
  <si>
    <t>已投入使用但未竣工</t>
  </si>
  <si>
    <t>是否拖欠</t>
    <phoneticPr fontId="2" type="noConversion"/>
  </si>
  <si>
    <t>票面利率%</t>
    <phoneticPr fontId="15" type="noConversion"/>
  </si>
  <si>
    <t>涉及增值金额</t>
    <phoneticPr fontId="2" type="noConversion"/>
  </si>
  <si>
    <t>利率%</t>
    <phoneticPr fontId="2" type="noConversion"/>
  </si>
  <si>
    <t>是否正常开发</t>
    <phoneticPr fontId="15" type="noConversion"/>
  </si>
  <si>
    <t>是否计提过减值</t>
    <phoneticPr fontId="15" type="noConversion"/>
  </si>
  <si>
    <t>批文文号</t>
  </si>
  <si>
    <t>是否还有未履行完的义务</t>
    <phoneticPr fontId="2" type="noConversion"/>
  </si>
  <si>
    <t>评估方法</t>
    <phoneticPr fontId="18" type="noConversion"/>
  </si>
  <si>
    <t>资金用途</t>
    <phoneticPr fontId="2" type="noConversion"/>
  </si>
  <si>
    <t>核实情况</t>
    <phoneticPr fontId="2" type="noConversion"/>
  </si>
  <si>
    <t>核实情况</t>
    <phoneticPr fontId="2" type="noConversion"/>
  </si>
  <si>
    <t>回函情况</t>
  </si>
  <si>
    <t>回函情况</t>
    <phoneticPr fontId="2" type="noConversion"/>
  </si>
  <si>
    <t>供应商名称</t>
    <phoneticPr fontId="2" type="noConversion"/>
  </si>
  <si>
    <t>回函情况</t>
    <phoneticPr fontId="15" type="noConversion"/>
  </si>
  <si>
    <t>函证</t>
    <phoneticPr fontId="2" type="noConversion"/>
  </si>
  <si>
    <t>回函情况</t>
    <phoneticPr fontId="2" type="noConversion"/>
  </si>
  <si>
    <t>股票简称</t>
    <phoneticPr fontId="2" type="noConversion"/>
  </si>
  <si>
    <t>评估单价</t>
    <phoneticPr fontId="2" type="noConversion"/>
  </si>
  <si>
    <t>计算参数</t>
    <phoneticPr fontId="2" type="noConversion"/>
  </si>
  <si>
    <t>评估机构</t>
    <phoneticPr fontId="2" type="noConversion"/>
  </si>
  <si>
    <t>回函情况</t>
    <phoneticPr fontId="2" type="noConversion"/>
  </si>
  <si>
    <t>回函情况</t>
    <phoneticPr fontId="2" type="noConversion"/>
  </si>
  <si>
    <t>基准日汇率</t>
    <phoneticPr fontId="2" type="noConversion"/>
  </si>
  <si>
    <t>函证</t>
    <phoneticPr fontId="2" type="noConversion"/>
  </si>
  <si>
    <t>回函情况</t>
    <phoneticPr fontId="2" type="noConversion"/>
  </si>
  <si>
    <t>替代程序</t>
    <phoneticPr fontId="2" type="noConversion"/>
  </si>
  <si>
    <t>是否存在抵押</t>
    <phoneticPr fontId="2" type="noConversion"/>
  </si>
  <si>
    <t>评估原值</t>
    <phoneticPr fontId="2" type="noConversion"/>
  </si>
  <si>
    <t>评估净值</t>
    <phoneticPr fontId="2" type="noConversion"/>
  </si>
  <si>
    <t>汇率</t>
    <phoneticPr fontId="2" type="noConversion"/>
  </si>
  <si>
    <t>核实情况</t>
    <phoneticPr fontId="2" type="noConversion"/>
  </si>
  <si>
    <t>是否有处置费用</t>
    <phoneticPr fontId="2" type="noConversion"/>
  </si>
  <si>
    <t>是否已有确定的购买承诺</t>
    <phoneticPr fontId="2" type="noConversion"/>
  </si>
  <si>
    <t>版本信息</t>
    <phoneticPr fontId="2" type="noConversion"/>
  </si>
  <si>
    <t>评估值</t>
    <phoneticPr fontId="2" type="noConversion"/>
  </si>
  <si>
    <t>合同价</t>
    <phoneticPr fontId="2" type="noConversion"/>
  </si>
  <si>
    <t xml:space="preserve">    其中：可供出售股票</t>
  </si>
  <si>
    <t xml:space="preserve">          可供出售债券</t>
  </si>
  <si>
    <t xml:space="preserve">          可供出售其他资产</t>
  </si>
  <si>
    <t xml:space="preserve">    其中：房屋</t>
  </si>
  <si>
    <t xml:space="preserve">          土地使用权</t>
  </si>
  <si>
    <t>合同总额</t>
    <phoneticPr fontId="2" type="noConversion"/>
  </si>
  <si>
    <t>合同总额</t>
    <phoneticPr fontId="2" type="noConversion"/>
  </si>
  <si>
    <t>回函情况</t>
    <phoneticPr fontId="2" type="noConversion"/>
  </si>
  <si>
    <t>替代程序</t>
    <phoneticPr fontId="2" type="noConversion"/>
  </si>
  <si>
    <t>替代程序</t>
    <phoneticPr fontId="2" type="noConversion"/>
  </si>
  <si>
    <t>外币金额</t>
    <phoneticPr fontId="2" type="noConversion"/>
  </si>
  <si>
    <t>汇率</t>
  </si>
  <si>
    <t>汇率</t>
    <phoneticPr fontId="2" type="noConversion"/>
  </si>
  <si>
    <t>核查情况</t>
  </si>
  <si>
    <t>核查情况</t>
    <phoneticPr fontId="2" type="noConversion"/>
  </si>
  <si>
    <t>所得税是否清缴</t>
    <phoneticPr fontId="2" type="noConversion"/>
  </si>
  <si>
    <t>历史成本</t>
    <phoneticPr fontId="2" type="noConversion"/>
  </si>
  <si>
    <t>按约定可确认权益的总进度款</t>
    <phoneticPr fontId="2" type="noConversion"/>
  </si>
  <si>
    <t>已经开票确认金额</t>
    <phoneticPr fontId="2" type="noConversion"/>
  </si>
  <si>
    <t>按约定可确认负债的总进度款</t>
    <phoneticPr fontId="2" type="noConversion"/>
  </si>
  <si>
    <t>已收到发票确认负债金额</t>
    <phoneticPr fontId="2" type="noConversion"/>
  </si>
  <si>
    <t>项目名称</t>
    <phoneticPr fontId="2" type="noConversion"/>
  </si>
  <si>
    <t>到期日</t>
    <phoneticPr fontId="2" type="noConversion"/>
  </si>
  <si>
    <t>备注：千行检验，默认大部分不超过1000行；部分容易超过千行的仍为万行（10000）检验。部分会计科目明细一般比较少的改为了百行（100）检验。</t>
    <phoneticPr fontId="2" type="noConversion"/>
  </si>
  <si>
    <t>租赁负债清查评估操作表</t>
    <phoneticPr fontId="2" type="noConversion"/>
  </si>
  <si>
    <t>评估结果汇总测算</t>
    <phoneticPr fontId="2" type="noConversion"/>
  </si>
  <si>
    <t>评估结果分类汇总测算</t>
    <phoneticPr fontId="2" type="noConversion"/>
  </si>
  <si>
    <t>检验</t>
    <phoneticPr fontId="2" type="noConversion"/>
  </si>
  <si>
    <t>机器人20.10版</t>
    <phoneticPr fontId="2" type="noConversion"/>
  </si>
  <si>
    <t>名称</t>
    <phoneticPr fontId="2" type="noConversion"/>
  </si>
  <si>
    <t>建成年月</t>
    <phoneticPr fontId="18" type="noConversion"/>
  </si>
  <si>
    <t>杨黎鸣</t>
    <phoneticPr fontId="2" type="noConversion"/>
  </si>
  <si>
    <t>孙凯刚</t>
    <phoneticPr fontId="2" type="noConversion"/>
  </si>
  <si>
    <t>套</t>
  </si>
  <si>
    <t>台</t>
  </si>
  <si>
    <t>个</t>
  </si>
  <si>
    <t>面</t>
  </si>
  <si>
    <t>根</t>
  </si>
  <si>
    <t>件</t>
  </si>
  <si>
    <t>块</t>
  </si>
  <si>
    <t>把</t>
  </si>
  <si>
    <t>马晓娟</t>
    <phoneticPr fontId="2" type="noConversion"/>
  </si>
  <si>
    <t>甘肃中电投新能源发电有限责任公司拟处置其持有的部分资产项目</t>
    <phoneticPr fontId="2" type="noConversion"/>
  </si>
  <si>
    <t>甘肃中电投新能源发电有限责任公司</t>
    <phoneticPr fontId="2" type="noConversion"/>
  </si>
  <si>
    <t>甘肃中电投新能源发电有限责任公司</t>
    <phoneticPr fontId="2" type="noConversion"/>
  </si>
  <si>
    <t>测风塔</t>
  </si>
  <si>
    <t>80m</t>
  </si>
  <si>
    <t>河北晟豪塔业有限公司</t>
  </si>
  <si>
    <t>接地变</t>
  </si>
  <si>
    <t>THT-DKSC-200/35</t>
  </si>
  <si>
    <t>保定天威恒通电气有限公司</t>
  </si>
  <si>
    <t>许继故障录波器</t>
  </si>
  <si>
    <t>WGL800插件</t>
  </si>
  <si>
    <t>许继电气股份有限公司</t>
  </si>
  <si>
    <t>WGL800</t>
  </si>
  <si>
    <t>直流汇流箱</t>
  </si>
  <si>
    <t>XJ-PV-16</t>
  </si>
  <si>
    <t>许继新能源电气有限公司</t>
  </si>
  <si>
    <t>GP-PVH12</t>
  </si>
  <si>
    <t>深圳市金宏威技术股份有限公司</t>
  </si>
  <si>
    <t>规约转换装置</t>
  </si>
  <si>
    <t>PSX 643B</t>
  </si>
  <si>
    <t>国电南京自动化股份有限公司</t>
  </si>
  <si>
    <t>电脑主机服务器</t>
  </si>
  <si>
    <t>ptiplex 780</t>
  </si>
  <si>
    <t>惠普、戴尔</t>
  </si>
  <si>
    <t>双机双通道切换装置</t>
  </si>
  <si>
    <t>MSCR502</t>
  </si>
  <si>
    <t>南京澳德思电气有限公司</t>
  </si>
  <si>
    <t>通信服务器</t>
  </si>
  <si>
    <t>PSX500U</t>
  </si>
  <si>
    <t>测控装置</t>
  </si>
  <si>
    <t>PSR551</t>
  </si>
  <si>
    <t>GP5同步时钟</t>
  </si>
  <si>
    <t>HY8000</t>
  </si>
  <si>
    <t>烟台远大恒宇科技有限公司</t>
  </si>
  <si>
    <t>光伏防雷汇流箱</t>
  </si>
  <si>
    <t>XJ PV-16</t>
  </si>
  <si>
    <t>35KV开关柜</t>
  </si>
  <si>
    <t>KYN61-40.5</t>
  </si>
  <si>
    <t>上海天正机电有限公司</t>
  </si>
  <si>
    <t>故障录波器装置插件</t>
  </si>
  <si>
    <t>WGL-811</t>
  </si>
  <si>
    <t>废旧物资001</t>
  </si>
  <si>
    <t>风机变流器插件</t>
  </si>
  <si>
    <t>天津瑞能电气有限公司</t>
  </si>
  <si>
    <t>废旧物资002</t>
  </si>
  <si>
    <t>太阳能电池板</t>
  </si>
  <si>
    <t>TSM-240PC05</t>
  </si>
  <si>
    <t>常州天合股份公司</t>
  </si>
  <si>
    <t>废旧物资003</t>
  </si>
  <si>
    <t>YL240P-29b</t>
  </si>
  <si>
    <t>英利能源股份有限公司</t>
  </si>
  <si>
    <t>废旧物资004</t>
  </si>
  <si>
    <t>PCS-9721D电源插件</t>
  </si>
  <si>
    <t>CJ_NR4302</t>
  </si>
  <si>
    <t>南京南瑞继保电气有限公司</t>
  </si>
  <si>
    <t>废旧物资005</t>
  </si>
  <si>
    <t>罗杰康交换机</t>
  </si>
  <si>
    <t>RuggedSwitch RS900</t>
  </si>
  <si>
    <t>废旧物资006</t>
  </si>
  <si>
    <t>安全绳</t>
  </si>
  <si>
    <t>废旧物资007</t>
  </si>
  <si>
    <t>绝缘靴</t>
  </si>
  <si>
    <t>天津双安劳保橡胶公司</t>
  </si>
  <si>
    <t>双</t>
  </si>
  <si>
    <t>废旧物资008</t>
  </si>
  <si>
    <t>汇流箱通讯板</t>
  </si>
  <si>
    <t>废旧物资009</t>
  </si>
  <si>
    <t>电动车</t>
  </si>
  <si>
    <t>辆</t>
  </si>
  <si>
    <t>废旧物资010</t>
  </si>
  <si>
    <t>气象仪风向模块</t>
  </si>
  <si>
    <t>EC-8SX</t>
  </si>
  <si>
    <t>锦州阳光股份公司</t>
  </si>
  <si>
    <t>废旧物资011</t>
  </si>
  <si>
    <t>鼓风机</t>
  </si>
  <si>
    <t>1000w</t>
  </si>
  <si>
    <t>锋芒</t>
  </si>
  <si>
    <t>废旧物资012</t>
  </si>
  <si>
    <t>多功能电表</t>
  </si>
  <si>
    <t>SD96-AVZ</t>
  </si>
  <si>
    <t>上海盛善</t>
  </si>
  <si>
    <t>废旧物资013</t>
  </si>
  <si>
    <t>电度表</t>
  </si>
  <si>
    <t>DTS311</t>
  </si>
  <si>
    <t>威盛</t>
  </si>
  <si>
    <t>废旧物资014</t>
  </si>
  <si>
    <t>指针式电流表</t>
  </si>
  <si>
    <t>6L2-A</t>
  </si>
  <si>
    <t>镇海</t>
  </si>
  <si>
    <t>废旧物资015</t>
  </si>
  <si>
    <t>通讯模块</t>
  </si>
  <si>
    <t>艾默生</t>
  </si>
  <si>
    <t>废旧物资016</t>
  </si>
  <si>
    <t>风扇</t>
  </si>
  <si>
    <t>ADDA24V</t>
  </si>
  <si>
    <t>台湾协禧</t>
  </si>
  <si>
    <t>废旧物资017</t>
  </si>
  <si>
    <t>1.2m人字绝缘梯</t>
  </si>
  <si>
    <t>1.2m</t>
  </si>
  <si>
    <t>废旧物资018</t>
  </si>
  <si>
    <t>小电流选线装置</t>
  </si>
  <si>
    <t>SH-WXJ-12路</t>
  </si>
  <si>
    <t>保定三辉</t>
  </si>
  <si>
    <t>废旧物资019</t>
  </si>
  <si>
    <t>交换机</t>
  </si>
  <si>
    <t>RSG-900</t>
  </si>
  <si>
    <t>法国罗杰康</t>
  </si>
  <si>
    <t>废旧物资020</t>
  </si>
  <si>
    <t>火灾逃生面具</t>
  </si>
  <si>
    <t>XHZLC 40</t>
  </si>
  <si>
    <t>废旧物资021</t>
  </si>
  <si>
    <t>急救箱</t>
  </si>
  <si>
    <t>DIN13157</t>
  </si>
  <si>
    <t>高格</t>
  </si>
  <si>
    <t>废旧物资022</t>
  </si>
  <si>
    <t>安全带</t>
  </si>
  <si>
    <t>PROTECTA</t>
  </si>
  <si>
    <t>副</t>
  </si>
  <si>
    <t>废旧物资023</t>
  </si>
  <si>
    <t>35KV硅橡胶冷缩户外终端</t>
  </si>
  <si>
    <t>长缆电工科技</t>
  </si>
  <si>
    <t>废旧物资024</t>
  </si>
  <si>
    <t>箱变网关</t>
  </si>
  <si>
    <t>NWJ-801A</t>
  </si>
  <si>
    <t>废旧物资025</t>
  </si>
  <si>
    <t>火灾报警装置电源模块</t>
  </si>
  <si>
    <t>J-E161213</t>
  </si>
  <si>
    <t>废旧物资026</t>
  </si>
  <si>
    <t>变压器远方温显仪</t>
  </si>
  <si>
    <t>Y系列</t>
  </si>
  <si>
    <t>福建力得</t>
  </si>
  <si>
    <t>废旧物资027</t>
  </si>
  <si>
    <t>BWD系列</t>
  </si>
  <si>
    <t>废旧物资028</t>
  </si>
  <si>
    <t>光电转换器</t>
  </si>
  <si>
    <t>KOM300F-1M-FC-2T</t>
  </si>
  <si>
    <t>组</t>
  </si>
  <si>
    <t>废旧物资029</t>
  </si>
  <si>
    <t>低压隔离开关</t>
  </si>
  <si>
    <t>DTW2-0.5</t>
  </si>
  <si>
    <t>废旧物资030</t>
  </si>
  <si>
    <t>SVG变温度表</t>
  </si>
  <si>
    <t>BWY-802ATH</t>
  </si>
  <si>
    <t>废旧物资031</t>
  </si>
  <si>
    <t>风机主断路器智能控制器</t>
  </si>
  <si>
    <t>S033070</t>
  </si>
  <si>
    <t>废旧物资032</t>
  </si>
  <si>
    <t>接触式继电器</t>
  </si>
  <si>
    <t>3RH1140-1BB40</t>
  </si>
  <si>
    <t>废旧物资033</t>
  </si>
  <si>
    <t>滑环室碳刷架与转子接线盒连线</t>
  </si>
  <si>
    <t>JYJ 3KV 70MM²</t>
  </si>
  <si>
    <t>废旧物资034</t>
  </si>
  <si>
    <t>接地电刷</t>
  </si>
  <si>
    <t>RS90/EH7U</t>
  </si>
  <si>
    <t>上海摩腾</t>
  </si>
  <si>
    <t>对</t>
  </si>
  <si>
    <t>废旧物资035</t>
  </si>
  <si>
    <t>PMU采集单元CPU板</t>
  </si>
  <si>
    <t>南瑞</t>
  </si>
  <si>
    <t>废旧物资036</t>
  </si>
  <si>
    <t>风速仪</t>
  </si>
  <si>
    <t>FT702LTD WIND SENSOR</t>
  </si>
  <si>
    <t>废旧物资037</t>
  </si>
  <si>
    <t>通讯S线</t>
  </si>
  <si>
    <t>S3/W3011</t>
  </si>
  <si>
    <t>废旧物资038</t>
  </si>
  <si>
    <t>废旧物资039</t>
  </si>
  <si>
    <t>齿轮箱中速轴轴承</t>
  </si>
  <si>
    <t>南高齿</t>
  </si>
  <si>
    <t>废旧物资040</t>
  </si>
  <si>
    <t>生活水泵</t>
  </si>
  <si>
    <t>废旧物资041</t>
  </si>
  <si>
    <t>费油</t>
  </si>
  <si>
    <t>液压油</t>
  </si>
  <si>
    <t>升</t>
  </si>
  <si>
    <t>废旧物资042</t>
  </si>
  <si>
    <t>蓄电池</t>
  </si>
  <si>
    <t>LC-WTP127R2 12V 7.2AH</t>
  </si>
  <si>
    <t>松下</t>
  </si>
  <si>
    <t>废旧物资043</t>
  </si>
  <si>
    <t>电机轴承</t>
  </si>
  <si>
    <t>CRX 轴承  6205 2RS</t>
  </si>
  <si>
    <t>废旧物资044</t>
  </si>
  <si>
    <t>冗余编码器</t>
  </si>
  <si>
    <t>Baumer GM400.Z41</t>
  </si>
  <si>
    <t>废旧物资045</t>
  </si>
  <si>
    <t>时间继电器</t>
  </si>
  <si>
    <t>H3Y-2 220VAC</t>
  </si>
  <si>
    <t>废旧物资046</t>
  </si>
  <si>
    <t>接触器</t>
  </si>
  <si>
    <t>MOELLER DIL A-31，24VDC</t>
  </si>
  <si>
    <t>废旧物资047</t>
  </si>
  <si>
    <t>SIEMENS 3TC4417-0A</t>
  </si>
  <si>
    <t>废旧物资048</t>
  </si>
  <si>
    <t>SVG控制板</t>
  </si>
  <si>
    <t>TJ5.08 16P</t>
  </si>
  <si>
    <t>废旧物资049</t>
  </si>
  <si>
    <t>废旧物资050</t>
  </si>
  <si>
    <t>SW50R(A)</t>
  </si>
  <si>
    <t>斯威高科</t>
  </si>
  <si>
    <t>废旧物资051</t>
  </si>
  <si>
    <t>变桨S线</t>
  </si>
  <si>
    <t>S1-700-00742</t>
  </si>
  <si>
    <t>废旧物资052</t>
  </si>
  <si>
    <t>变流器电源模块</t>
  </si>
  <si>
    <t>400W,CA400 24D_MFU 15.5/15.5E 15.5/15.5E 7/7E</t>
  </si>
  <si>
    <t>废旧物资053</t>
  </si>
  <si>
    <t>令克保险</t>
  </si>
  <si>
    <t>61变压器</t>
  </si>
  <si>
    <t>3/组</t>
  </si>
  <si>
    <t>废旧物资054</t>
  </si>
  <si>
    <t>变桨电机刹车</t>
  </si>
  <si>
    <t>BFK460-14E,288VDC,52W,75NM</t>
  </si>
  <si>
    <t>废旧物资055</t>
  </si>
  <si>
    <t>高速轴刹车片</t>
  </si>
  <si>
    <t>HSZC SJ03 16030040</t>
  </si>
  <si>
    <t>上海三斯</t>
  </si>
  <si>
    <t>废旧物资056</t>
  </si>
  <si>
    <t>路由器</t>
  </si>
  <si>
    <t>Ruijie RG-NBR1100E</t>
  </si>
  <si>
    <t>废旧物资057</t>
  </si>
  <si>
    <t>冷却水管</t>
  </si>
  <si>
    <t>PSGB132AOLAOL90 12031753 1200</t>
  </si>
  <si>
    <t>废旧物资058</t>
  </si>
  <si>
    <t>PSGB132AOLAOL90  2600</t>
  </si>
  <si>
    <t>废旧物资059</t>
  </si>
  <si>
    <t>碳刷</t>
  </si>
  <si>
    <t>相间碳刷，接地碳刷</t>
  </si>
  <si>
    <t>箱</t>
  </si>
  <si>
    <t>废旧物资060</t>
  </si>
  <si>
    <t>35KV绝缘靴</t>
  </si>
  <si>
    <t>废旧物资061</t>
  </si>
  <si>
    <t>验电器</t>
  </si>
  <si>
    <t>35KV验电器</t>
  </si>
  <si>
    <t>废旧物资062</t>
  </si>
  <si>
    <t>思维高科</t>
  </si>
  <si>
    <t>废旧物资063</t>
  </si>
  <si>
    <t>电池充电器</t>
  </si>
  <si>
    <t>E230 G216 1,2BWrug-C_700-01081_MOOG</t>
  </si>
  <si>
    <t>废旧物资064</t>
  </si>
  <si>
    <t>MOELLER DILM7</t>
  </si>
  <si>
    <t>废旧物资065</t>
  </si>
  <si>
    <t>联轴器</t>
  </si>
  <si>
    <t>KTR RADEX-N220spacer，1766KNM，471227</t>
  </si>
  <si>
    <t>废旧物资066</t>
  </si>
  <si>
    <t>风轮位置编码器</t>
  </si>
  <si>
    <t>KUBLER8.5863.1200g321.SO28.K018.10-30vdc,50mA</t>
  </si>
  <si>
    <t>废旧物资067</t>
  </si>
  <si>
    <t>震动传感器</t>
  </si>
  <si>
    <t>PCH1026</t>
  </si>
  <si>
    <t>废旧物资068</t>
  </si>
  <si>
    <t>滑环</t>
  </si>
  <si>
    <t>Srw155-22-20mw</t>
  </si>
  <si>
    <t>废旧物资069</t>
  </si>
  <si>
    <t>科孚德</t>
  </si>
  <si>
    <t>废旧物资070</t>
  </si>
  <si>
    <t>风机变桨电池充电器</t>
  </si>
  <si>
    <t>MOGO</t>
  </si>
  <si>
    <t>废旧物资071</t>
  </si>
  <si>
    <t>散热风扇</t>
  </si>
  <si>
    <t>614 N/2GHH,24VDC150Ma3.6W</t>
  </si>
  <si>
    <t>废旧物资072</t>
  </si>
  <si>
    <t>GM400.Z41</t>
  </si>
  <si>
    <t>废旧物资073</t>
  </si>
  <si>
    <t>纵向加密装置</t>
  </si>
  <si>
    <t>PSTunnel-2000L</t>
  </si>
  <si>
    <t xml:space="preserve">北京科东 </t>
  </si>
  <si>
    <t>废旧物资074</t>
  </si>
  <si>
    <t>控制开关</t>
  </si>
  <si>
    <t>GV2-ME14C/6-10A</t>
  </si>
  <si>
    <t xml:space="preserve">施耐德    </t>
  </si>
  <si>
    <t>废旧物资075</t>
  </si>
  <si>
    <t>变桨通讯滑环</t>
  </si>
  <si>
    <t>STEMMANN-TECHNIK,6263032</t>
  </si>
  <si>
    <t>废旧物资076</t>
  </si>
  <si>
    <t>励磁接触器</t>
  </si>
  <si>
    <t>ABB，A145-30,250A,1000V</t>
  </si>
  <si>
    <t>废旧物资077</t>
  </si>
  <si>
    <t>发电机弹性支撑</t>
  </si>
  <si>
    <t>TX0100027</t>
  </si>
  <si>
    <t>废旧物资078</t>
  </si>
  <si>
    <t>24VDC电池供电</t>
  </si>
  <si>
    <t>QUINT-BAT/24VDC/12AH_</t>
  </si>
  <si>
    <t>废旧物资079</t>
  </si>
  <si>
    <t>变桨电机</t>
  </si>
  <si>
    <t>MOOG DC Motor FGVH 112LL-4-R-F-B-C-S</t>
  </si>
  <si>
    <t>废旧物资080</t>
  </si>
  <si>
    <t>发电机编码器</t>
  </si>
  <si>
    <t>HOG 10 DN 20481</t>
  </si>
  <si>
    <t>废旧物资081</t>
  </si>
  <si>
    <t>SVENDBORG 490-2047，BE3521</t>
  </si>
  <si>
    <t>废旧物资082</t>
  </si>
  <si>
    <t>油面温控器</t>
  </si>
  <si>
    <t>BWY-803L1.5A</t>
  </si>
  <si>
    <t>废旧物资083</t>
  </si>
  <si>
    <t>KTR RADEX-N 220spacer，1766KNm，471227</t>
  </si>
  <si>
    <t>废旧物资084</t>
  </si>
  <si>
    <t>变流器保险</t>
  </si>
  <si>
    <t>690V/500A</t>
  </si>
  <si>
    <t>废旧物资085</t>
  </si>
  <si>
    <t>JEAN MULLER VDE 0636 DIN 43620 125A-gL/gG 690V 80kA M00 Gg125/69 NH00</t>
  </si>
  <si>
    <t>废旧物资086</t>
  </si>
  <si>
    <t>JEAN MULLER VDE 0636 IEC 60269 10A-gL/gG 690V 100kA M00O Gg10/69 NH00</t>
  </si>
  <si>
    <t>废旧物资087</t>
  </si>
  <si>
    <t>变流器水泵开关</t>
  </si>
  <si>
    <t>施耐德</t>
  </si>
  <si>
    <t>废旧物资088</t>
  </si>
  <si>
    <t>防雷模块</t>
  </si>
  <si>
    <t xml:space="preserve">DEHNbloc   </t>
  </si>
  <si>
    <t>废旧物资089</t>
  </si>
  <si>
    <t>电容运转异步电动机</t>
  </si>
  <si>
    <t>M2E068-DF  58W</t>
  </si>
  <si>
    <t>废旧物资090</t>
  </si>
  <si>
    <t>轴流风机</t>
  </si>
  <si>
    <t>YS7112  0.37kW</t>
  </si>
  <si>
    <t>废旧物资091</t>
  </si>
  <si>
    <t>SFNo.3-2  380V  0.37kW</t>
  </si>
  <si>
    <t>废旧物资092</t>
  </si>
  <si>
    <t>ZIEHL-ABEGG 121886-720</t>
  </si>
  <si>
    <t>废旧物资093</t>
  </si>
  <si>
    <t>电压互感器</t>
  </si>
  <si>
    <t>JDZC 10</t>
  </si>
  <si>
    <t>废旧物资094</t>
  </si>
  <si>
    <t>箱变温度指示控制器</t>
  </si>
  <si>
    <t>BWY-802A(TH) 量程0℃－120℃</t>
  </si>
  <si>
    <t>废旧物资095</t>
  </si>
  <si>
    <t>直流断路器</t>
  </si>
  <si>
    <t>GM5-250YID 200A DC1000V</t>
  </si>
  <si>
    <t>废旧物资096</t>
  </si>
  <si>
    <t>气体继电器</t>
  </si>
  <si>
    <t>QJ4-50-TH  250V</t>
  </si>
  <si>
    <t>废旧物资097</t>
  </si>
  <si>
    <t>二期逆变器风道风机</t>
  </si>
  <si>
    <t>YWF.A4T-500S-7EIV01</t>
  </si>
  <si>
    <t>废旧物资098</t>
  </si>
  <si>
    <t>电池板</t>
  </si>
  <si>
    <t>240W</t>
  </si>
  <si>
    <t>废旧物资099</t>
  </si>
  <si>
    <t>250W</t>
  </si>
  <si>
    <t>废旧物资100</t>
  </si>
  <si>
    <t>280W</t>
  </si>
  <si>
    <t>废旧物资101</t>
  </si>
  <si>
    <t>PSX643集中规约转换装置</t>
  </si>
  <si>
    <t>PSX 643</t>
  </si>
  <si>
    <t>南自</t>
  </si>
  <si>
    <t>废旧物资102</t>
  </si>
  <si>
    <t>OPTIPLEX 380</t>
  </si>
  <si>
    <t>废旧物资103</t>
  </si>
  <si>
    <t>01#-10#子阵汇流箱</t>
  </si>
  <si>
    <t>废旧物资104</t>
  </si>
  <si>
    <t>11#-20#子阵汇流箱</t>
  </si>
  <si>
    <t>GP-PVH12-Z</t>
  </si>
  <si>
    <t>废旧物资105</t>
  </si>
  <si>
    <t>Ex9MD2-S 160A 1000V</t>
  </si>
  <si>
    <t>废旧物资106</t>
  </si>
  <si>
    <t>阳光逆变器功率模块风扇</t>
  </si>
  <si>
    <t>D2E133-AM47-01 230V</t>
  </si>
  <si>
    <t>废旧物资107</t>
  </si>
  <si>
    <t>IES318-2F</t>
  </si>
  <si>
    <t>废旧物资108</t>
  </si>
  <si>
    <t>中控室监控工作台</t>
  </si>
  <si>
    <t>张</t>
  </si>
  <si>
    <t>废旧物资109</t>
  </si>
  <si>
    <t>35KV硅胶冷缩式电缆终端</t>
  </si>
  <si>
    <t>废旧物资110</t>
  </si>
  <si>
    <t>安全帽</t>
  </si>
  <si>
    <t>顶</t>
  </si>
  <si>
    <t>废旧物资111</t>
  </si>
  <si>
    <t>废旧物资112</t>
  </si>
  <si>
    <t>直流稳压工控PLC传感器</t>
  </si>
  <si>
    <t>DR-30-24</t>
  </si>
  <si>
    <t>废旧物资113</t>
  </si>
  <si>
    <t>稳控系统工作站</t>
  </si>
  <si>
    <t>SCS-500</t>
  </si>
  <si>
    <t>废旧物资114</t>
  </si>
  <si>
    <t>UPS装置</t>
  </si>
  <si>
    <t>CASTLE-1K</t>
  </si>
  <si>
    <t>山特</t>
  </si>
  <si>
    <t>废旧物资115</t>
  </si>
  <si>
    <t>CASTLE-2K</t>
  </si>
  <si>
    <t>废旧物资116</t>
  </si>
  <si>
    <t>单相变压器</t>
  </si>
  <si>
    <t>715Tout10-110/220</t>
  </si>
  <si>
    <t>废旧物资117</t>
  </si>
  <si>
    <t>一平面交换机</t>
  </si>
  <si>
    <t>Korenix JETNET 5628G</t>
  </si>
  <si>
    <t>废旧物资118</t>
  </si>
  <si>
    <t>光功率交换机</t>
  </si>
  <si>
    <t>H3C S1526</t>
  </si>
  <si>
    <t>废旧物资119</t>
  </si>
  <si>
    <t>CPI-235</t>
  </si>
  <si>
    <t>废旧物资120</t>
  </si>
  <si>
    <t>低压成套配电柜</t>
  </si>
  <si>
    <t>GGD</t>
  </si>
  <si>
    <t>废旧物资121</t>
  </si>
  <si>
    <t>GGJ</t>
  </si>
  <si>
    <t>废旧物资122</t>
  </si>
  <si>
    <t>前方小羚羊</t>
  </si>
  <si>
    <t>废旧物资123</t>
  </si>
  <si>
    <t>光功率防火墙</t>
  </si>
  <si>
    <t>H3C SecPath F100-c</t>
  </si>
  <si>
    <t>废旧物资124</t>
  </si>
  <si>
    <t>CPI245</t>
  </si>
  <si>
    <t>废旧物资125</t>
  </si>
  <si>
    <t>CPI250</t>
  </si>
  <si>
    <t>废旧物资126</t>
  </si>
  <si>
    <t>通讯管理机</t>
  </si>
  <si>
    <t>SJ-30B-16</t>
  </si>
  <si>
    <t>废旧物资127</t>
  </si>
  <si>
    <t>STKC1KRS/1H  1kVA 自带蓄电池</t>
  </si>
  <si>
    <t>废旧物资128</t>
  </si>
  <si>
    <t>逆变器通道风机</t>
  </si>
  <si>
    <t>顿力</t>
  </si>
  <si>
    <t>废旧物资129</t>
  </si>
  <si>
    <t>应急消防灯</t>
  </si>
  <si>
    <t>奇辉</t>
  </si>
  <si>
    <t>废旧物资130</t>
  </si>
  <si>
    <t>曼帝</t>
  </si>
  <si>
    <t>废旧物资131</t>
  </si>
  <si>
    <t>串口通讯机</t>
  </si>
  <si>
    <t>MOXA NPort 5610-8</t>
  </si>
  <si>
    <t>会宁风力电站</t>
  </si>
  <si>
    <t>景泰风力电站</t>
  </si>
  <si>
    <t>景泰光伏电站</t>
  </si>
  <si>
    <t>金塔光伏电场</t>
  </si>
  <si>
    <t>会宁风电</t>
  </si>
  <si>
    <t>金塔光伏</t>
  </si>
  <si>
    <t>景泰风电</t>
  </si>
  <si>
    <t>景泰光伏</t>
  </si>
  <si>
    <t>临泽光伏</t>
  </si>
  <si>
    <t>武威光伏</t>
  </si>
  <si>
    <t>报废无价值</t>
  </si>
  <si>
    <t>固定资产——机器设备清查评估申报表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</si>
</sst>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#,##0.00_ "/>
    <numFmt numFmtId="178" formatCode="0_ "/>
    <numFmt numFmtId="179" formatCode="0.00_ "/>
    <numFmt numFmtId="180" formatCode="yyyy/mm/dd"/>
    <numFmt numFmtId="181" formatCode="yyyy\.mm"/>
    <numFmt numFmtId="182" formatCode="yyyy\-mm\-dd"/>
    <numFmt numFmtId="183" formatCode="#,##0.0000_ "/>
    <numFmt numFmtId="184" formatCode="[$-F800]dddd\,\ mmmm\ dd\,\ yyyy"/>
    <numFmt numFmtId="185" formatCode="#,##0.00_);[Red]\(#,##0.00\)"/>
    <numFmt numFmtId="186" formatCode="#,##0_ "/>
  </numFmts>
  <fonts count="35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vertAlign val="superscript"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2"/>
    </font>
    <font>
      <b/>
      <sz val="16"/>
      <name val="黑体"/>
      <family val="3"/>
    </font>
    <font>
      <sz val="8"/>
      <name val="宋体"/>
      <family val="3"/>
    </font>
    <font>
      <sz val="10"/>
      <name val="宋体"/>
      <family val="3"/>
    </font>
    <font>
      <b/>
      <sz val="8"/>
      <name val="宋体"/>
      <family val="3"/>
    </font>
    <font>
      <b/>
      <sz val="12"/>
      <name val="宋体"/>
      <family val="3"/>
    </font>
    <font>
      <sz val="5"/>
      <color indexed="10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i/>
      <sz val="12"/>
      <name val="宋体"/>
      <family val="3"/>
      <charset val="134"/>
    </font>
    <font>
      <i/>
      <sz val="11"/>
      <name val="宋体"/>
      <family val="3"/>
      <charset val="134"/>
    </font>
    <font>
      <b/>
      <i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0" borderId="0"/>
    <xf numFmtId="1" fontId="9" fillId="0" borderId="0"/>
    <xf numFmtId="1" fontId="9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1" fillId="0" borderId="0"/>
    <xf numFmtId="0" fontId="10" fillId="0" borderId="0">
      <alignment vertical="center"/>
    </xf>
    <xf numFmtId="0" fontId="29" fillId="0" borderId="16">
      <alignment horizontal="center" vertical="justify"/>
    </xf>
    <xf numFmtId="0" fontId="28" fillId="0" borderId="0">
      <alignment horizontal="center" vertical="center"/>
    </xf>
    <xf numFmtId="0" fontId="27" fillId="0" borderId="0"/>
    <xf numFmtId="0" fontId="9" fillId="0" borderId="16">
      <protection locked="0"/>
    </xf>
    <xf numFmtId="0" fontId="9" fillId="0" borderId="0"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8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10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1" fillId="0" borderId="0" xfId="1" applyNumberForma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1" fontId="13" fillId="0" borderId="0" xfId="5" applyFont="1" applyAlignment="1">
      <alignment horizontal="center" vertical="center"/>
    </xf>
    <xf numFmtId="1" fontId="13" fillId="0" borderId="0" xfId="5" applyFont="1" applyAlignment="1" applyProtection="1">
      <alignment vertical="center"/>
      <protection locked="0"/>
    </xf>
    <xf numFmtId="1" fontId="10" fillId="0" borderId="0" xfId="5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4" fillId="0" borderId="0" xfId="4" applyAlignment="1" applyProtection="1">
      <alignment vertical="center"/>
      <protection locked="0"/>
    </xf>
    <xf numFmtId="0" fontId="14" fillId="0" borderId="0" xfId="4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vertical="center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Continuous"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2" fontId="1" fillId="0" borderId="3" xfId="0" applyNumberFormat="1" applyFont="1" applyBorder="1" applyAlignment="1" applyProtection="1">
      <alignment horizontal="right" vertical="center" wrapTex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1" fontId="13" fillId="0" borderId="3" xfId="0" applyNumberFormat="1" applyFont="1" applyBorder="1" applyAlignment="1" applyProtection="1">
      <alignment vertical="center"/>
      <protection locked="0"/>
    </xf>
    <xf numFmtId="0" fontId="14" fillId="0" borderId="3" xfId="4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0" fontId="1" fillId="0" borderId="6" xfId="8" applyNumberFormat="1" applyBorder="1" applyAlignment="1" applyProtection="1">
      <alignment vertical="center"/>
      <protection locked="0"/>
    </xf>
    <xf numFmtId="2" fontId="1" fillId="0" borderId="6" xfId="8" applyNumberForma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2" fontId="1" fillId="0" borderId="3" xfId="8" applyNumberFormat="1" applyBorder="1" applyAlignment="1" applyProtection="1">
      <alignment vertical="center"/>
      <protection locked="0"/>
    </xf>
    <xf numFmtId="177" fontId="1" fillId="0" borderId="3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Continuous" vertical="center" wrapText="1"/>
    </xf>
    <xf numFmtId="0" fontId="11" fillId="0" borderId="2" xfId="0" applyFont="1" applyBorder="1" applyAlignment="1">
      <alignment horizontal="centerContinuous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Continuous" vertical="center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80" fontId="1" fillId="0" borderId="3" xfId="0" applyNumberFormat="1" applyFont="1" applyBorder="1" applyAlignment="1" applyProtection="1">
      <alignment vertical="center"/>
      <protection locked="0"/>
    </xf>
    <xf numFmtId="49" fontId="1" fillId="0" borderId="2" xfId="0" applyNumberFormat="1" applyFont="1" applyBorder="1" applyAlignment="1">
      <alignment horizontal="center" vertical="center" wrapText="1"/>
    </xf>
    <xf numFmtId="180" fontId="13" fillId="0" borderId="3" xfId="0" applyNumberFormat="1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3" xfId="8" applyNumberFormat="1" applyFont="1" applyBorder="1" applyAlignment="1" applyProtection="1">
      <alignment vertical="center"/>
      <protection locked="0"/>
    </xf>
    <xf numFmtId="0" fontId="1" fillId="0" borderId="3" xfId="6" applyNumberFormat="1" applyFont="1" applyBorder="1" applyAlignment="1" applyProtection="1">
      <alignment horizontal="center" vertical="center"/>
      <protection locked="0"/>
    </xf>
    <xf numFmtId="0" fontId="13" fillId="0" borderId="6" xfId="6" applyNumberFormat="1" applyFont="1" applyBorder="1" applyAlignment="1" applyProtection="1">
      <alignment horizontal="center" vertical="center"/>
      <protection locked="0"/>
    </xf>
    <xf numFmtId="0" fontId="1" fillId="0" borderId="6" xfId="6" applyNumberFormat="1" applyFont="1" applyBorder="1" applyAlignment="1" applyProtection="1">
      <alignment horizontal="center" vertical="center"/>
      <protection locked="0"/>
    </xf>
    <xf numFmtId="0" fontId="13" fillId="0" borderId="0" xfId="5" applyNumberFormat="1" applyFont="1" applyAlignment="1">
      <alignment horizontal="center" vertical="center"/>
    </xf>
    <xf numFmtId="0" fontId="13" fillId="0" borderId="0" xfId="5" applyNumberFormat="1" applyFont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0" xfId="5" applyNumberFormat="1" applyFont="1" applyAlignment="1" applyProtection="1">
      <alignment vertical="center"/>
      <protection locked="0"/>
    </xf>
    <xf numFmtId="0" fontId="10" fillId="0" borderId="0" xfId="5" applyNumberFormat="1" applyFont="1" applyAlignment="1" applyProtection="1">
      <alignment vertical="center"/>
      <protection locked="0"/>
    </xf>
    <xf numFmtId="1" fontId="13" fillId="0" borderId="3" xfId="5" applyFont="1" applyBorder="1" applyAlignment="1" applyProtection="1">
      <alignment horizontal="center" vertical="center" wrapText="1"/>
      <protection locked="0"/>
    </xf>
    <xf numFmtId="1" fontId="13" fillId="0" borderId="4" xfId="0" applyNumberFormat="1" applyFont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6" xfId="8" applyNumberFormat="1" applyFont="1" applyBorder="1" applyAlignment="1" applyProtection="1">
      <alignment vertical="center"/>
      <protection locked="0"/>
    </xf>
    <xf numFmtId="0" fontId="14" fillId="0" borderId="1" xfId="4" applyBorder="1" applyAlignment="1">
      <alignment horizontal="center" vertical="center" wrapText="1"/>
    </xf>
    <xf numFmtId="0" fontId="14" fillId="0" borderId="2" xfId="4" applyBorder="1" applyAlignment="1">
      <alignment horizontal="center" vertical="center" wrapText="1"/>
    </xf>
    <xf numFmtId="0" fontId="14" fillId="0" borderId="3" xfId="4" applyBorder="1" applyAlignment="1">
      <alignment horizontal="center" vertical="center" wrapText="1"/>
    </xf>
    <xf numFmtId="0" fontId="14" fillId="0" borderId="3" xfId="4" applyBorder="1" applyAlignment="1">
      <alignment horizontal="centerContinuous" vertical="center" wrapText="1"/>
    </xf>
    <xf numFmtId="0" fontId="14" fillId="0" borderId="4" xfId="4" applyBorder="1" applyAlignment="1" applyProtection="1">
      <alignment horizontal="center" vertical="center"/>
      <protection locked="0"/>
    </xf>
    <xf numFmtId="0" fontId="14" fillId="0" borderId="5" xfId="4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2" fontId="11" fillId="0" borderId="3" xfId="8" applyNumberFormat="1" applyFont="1" applyBorder="1" applyAlignment="1" applyProtection="1">
      <alignment vertical="center"/>
      <protection locked="0"/>
    </xf>
    <xf numFmtId="2" fontId="11" fillId="0" borderId="3" xfId="8" applyNumberFormat="1" applyFont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76" fontId="1" fillId="0" borderId="3" xfId="1" applyNumberForma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177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49" fontId="14" fillId="0" borderId="2" xfId="0" applyNumberFormat="1" applyFont="1" applyBorder="1" applyAlignment="1">
      <alignment horizontal="center" vertical="center"/>
    </xf>
    <xf numFmtId="0" fontId="1" fillId="0" borderId="4" xfId="6" applyNumberFormat="1" applyFont="1" applyBorder="1" applyAlignment="1" applyProtection="1">
      <alignment horizontal="center" vertical="center"/>
      <protection locked="0"/>
    </xf>
    <xf numFmtId="0" fontId="13" fillId="0" borderId="4" xfId="6" applyNumberFormat="1" applyFont="1" applyBorder="1" applyAlignment="1" applyProtection="1">
      <alignment horizontal="center" vertical="center"/>
      <protection locked="0"/>
    </xf>
    <xf numFmtId="0" fontId="13" fillId="0" borderId="3" xfId="6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2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Continuous" vertical="center"/>
      <protection locked="0"/>
    </xf>
    <xf numFmtId="177" fontId="11" fillId="0" borderId="3" xfId="0" applyNumberFormat="1" applyFont="1" applyBorder="1" applyAlignment="1" applyProtection="1">
      <alignment horizontal="right" vertical="center"/>
      <protection locked="0"/>
    </xf>
    <xf numFmtId="177" fontId="11" fillId="0" borderId="6" xfId="8" applyNumberFormat="1" applyFont="1" applyBorder="1" applyAlignment="1" applyProtection="1">
      <alignment horizontal="right" vertical="center"/>
      <protection locked="0"/>
    </xf>
    <xf numFmtId="177" fontId="11" fillId="0" borderId="3" xfId="0" applyNumberFormat="1" applyFont="1" applyBorder="1" applyAlignment="1" applyProtection="1">
      <alignment horizontal="center" vertical="center"/>
      <protection locked="0"/>
    </xf>
    <xf numFmtId="177" fontId="11" fillId="0" borderId="3" xfId="8" applyNumberFormat="1" applyFont="1" applyBorder="1" applyAlignment="1" applyProtection="1">
      <alignment horizontal="right" vertical="center"/>
      <protection locked="0"/>
    </xf>
    <xf numFmtId="49" fontId="11" fillId="0" borderId="3" xfId="0" applyNumberFormat="1" applyFont="1" applyBorder="1" applyAlignment="1" applyProtection="1">
      <alignment horizontal="left" vertical="center"/>
      <protection locked="0"/>
    </xf>
    <xf numFmtId="177" fontId="11" fillId="0" borderId="6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Continuous" vertical="center" wrapText="1"/>
    </xf>
    <xf numFmtId="177" fontId="1" fillId="0" borderId="3" xfId="0" applyNumberFormat="1" applyFont="1" applyBorder="1" applyAlignment="1" applyProtection="1">
      <alignment horizontal="center" vertical="center" wrapText="1"/>
      <protection locked="0"/>
    </xf>
    <xf numFmtId="177" fontId="1" fillId="0" borderId="6" xfId="0" applyNumberFormat="1" applyFont="1" applyBorder="1" applyAlignment="1" applyProtection="1">
      <alignment horizontal="center" vertical="center" wrapText="1"/>
      <protection locked="0"/>
    </xf>
    <xf numFmtId="180" fontId="1" fillId="0" borderId="3" xfId="0" applyNumberFormat="1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Continuous" vertical="center" wrapText="1"/>
    </xf>
    <xf numFmtId="0" fontId="17" fillId="0" borderId="2" xfId="4" applyFont="1" applyBorder="1" applyAlignment="1">
      <alignment horizontal="center" vertical="center" wrapText="1"/>
    </xf>
    <xf numFmtId="0" fontId="11" fillId="0" borderId="3" xfId="5" applyNumberFormat="1" applyFont="1" applyBorder="1" applyAlignment="1" applyProtection="1">
      <alignment horizontal="center" vertical="center" wrapText="1"/>
      <protection locked="0"/>
    </xf>
    <xf numFmtId="1" fontId="13" fillId="0" borderId="0" xfId="5" applyFont="1" applyAlignment="1" applyProtection="1">
      <alignment horizontal="center" vertical="center"/>
      <protection locked="0"/>
    </xf>
    <xf numFmtId="4" fontId="11" fillId="0" borderId="7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7" fontId="1" fillId="0" borderId="3" xfId="0" applyNumberFormat="1" applyFont="1" applyBorder="1" applyAlignment="1" applyProtection="1">
      <alignment vertical="center" wrapText="1"/>
      <protection locked="0"/>
    </xf>
    <xf numFmtId="49" fontId="1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Continuous" vertical="center" wrapText="1"/>
      <protection locked="0"/>
    </xf>
    <xf numFmtId="49" fontId="0" fillId="0" borderId="3" xfId="0" applyNumberFormat="1" applyBorder="1" applyAlignment="1" applyProtection="1">
      <alignment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14" fillId="2" borderId="3" xfId="4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2" borderId="4" xfId="6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" fontId="14" fillId="2" borderId="3" xfId="5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vertical="center"/>
      <protection locked="0"/>
    </xf>
    <xf numFmtId="177" fontId="13" fillId="0" borderId="3" xfId="0" applyNumberFormat="1" applyFont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77" fontId="11" fillId="0" borderId="3" xfId="0" applyNumberFormat="1" applyFont="1" applyBorder="1" applyAlignment="1" applyProtection="1">
      <alignment horizontal="right" vertical="center" wrapText="1"/>
      <protection locked="0"/>
    </xf>
    <xf numFmtId="0" fontId="0" fillId="2" borderId="6" xfId="0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center" vertical="center" wrapText="1"/>
    </xf>
    <xf numFmtId="1" fontId="1" fillId="2" borderId="4" xfId="6" applyFont="1" applyFill="1" applyBorder="1" applyAlignment="1">
      <alignment horizontal="center" vertical="center"/>
    </xf>
    <xf numFmtId="49" fontId="11" fillId="2" borderId="3" xfId="6" applyNumberFormat="1" applyFont="1" applyFill="1" applyBorder="1" applyAlignment="1">
      <alignment horizontal="center" vertical="center"/>
    </xf>
    <xf numFmtId="1" fontId="1" fillId="2" borderId="3" xfId="6" applyFont="1" applyFill="1" applyBorder="1" applyAlignment="1">
      <alignment horizontal="center" vertical="center"/>
    </xf>
    <xf numFmtId="2" fontId="1" fillId="2" borderId="3" xfId="6" applyNumberFormat="1" applyFont="1" applyFill="1" applyBorder="1" applyAlignment="1">
      <alignment horizontal="center" vertical="center"/>
    </xf>
    <xf numFmtId="2" fontId="1" fillId="2" borderId="3" xfId="6" applyNumberFormat="1" applyFont="1" applyFill="1" applyBorder="1" applyAlignment="1" applyProtection="1">
      <alignment horizontal="center" vertical="center"/>
      <protection locked="0"/>
    </xf>
    <xf numFmtId="0" fontId="1" fillId="2" borderId="6" xfId="6" applyNumberFormat="1" applyFont="1" applyFill="1" applyBorder="1" applyAlignment="1" applyProtection="1">
      <alignment horizontal="center" vertical="center"/>
      <protection locked="0"/>
    </xf>
    <xf numFmtId="0" fontId="1" fillId="2" borderId="4" xfId="5" applyNumberFormat="1" applyFont="1" applyFill="1" applyBorder="1" applyAlignment="1">
      <alignment horizontal="center" vertical="center"/>
    </xf>
    <xf numFmtId="0" fontId="11" fillId="2" borderId="3" xfId="5" applyNumberFormat="1" applyFont="1" applyFill="1" applyBorder="1" applyAlignment="1">
      <alignment horizontal="center" vertical="center"/>
    </xf>
    <xf numFmtId="0" fontId="1" fillId="2" borderId="3" xfId="5" applyNumberFormat="1" applyFont="1" applyFill="1" applyBorder="1" applyAlignment="1">
      <alignment horizontal="center" vertical="center"/>
    </xf>
    <xf numFmtId="1" fontId="1" fillId="2" borderId="4" xfId="5" applyFont="1" applyFill="1" applyBorder="1" applyAlignment="1">
      <alignment horizontal="center" vertical="center"/>
    </xf>
    <xf numFmtId="1" fontId="11" fillId="2" borderId="3" xfId="5" applyFont="1" applyFill="1" applyBorder="1" applyAlignment="1">
      <alignment horizontal="center" vertical="center"/>
    </xf>
    <xf numFmtId="1" fontId="1" fillId="2" borderId="3" xfId="5" applyFont="1" applyFill="1" applyBorder="1" applyAlignment="1">
      <alignment horizontal="center" vertical="center"/>
    </xf>
    <xf numFmtId="0" fontId="14" fillId="2" borderId="4" xfId="4" applyFill="1" applyBorder="1" applyAlignment="1">
      <alignment horizontal="center" vertical="center" wrapText="1"/>
    </xf>
    <xf numFmtId="0" fontId="17" fillId="2" borderId="3" xfId="4" applyFont="1" applyFill="1" applyBorder="1" applyAlignment="1">
      <alignment horizontal="center" vertical="center" wrapText="1"/>
    </xf>
    <xf numFmtId="0" fontId="14" fillId="0" borderId="7" xfId="4" applyBorder="1" applyAlignment="1" applyProtection="1">
      <alignment vertical="center"/>
      <protection locked="0"/>
    </xf>
    <xf numFmtId="0" fontId="17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Continuous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vertical="center" wrapText="1"/>
      <protection locked="0"/>
    </xf>
    <xf numFmtId="2" fontId="1" fillId="0" borderId="4" xfId="0" applyNumberFormat="1" applyFont="1" applyBorder="1" applyAlignment="1" applyProtection="1">
      <alignment vertical="center"/>
      <protection locked="0"/>
    </xf>
    <xf numFmtId="2" fontId="1" fillId="0" borderId="4" xfId="0" applyNumberFormat="1" applyFont="1" applyBorder="1" applyAlignment="1" applyProtection="1">
      <alignment vertical="center" wrapText="1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 wrapText="1"/>
    </xf>
    <xf numFmtId="0" fontId="14" fillId="0" borderId="4" xfId="4" applyBorder="1" applyAlignment="1" applyProtection="1">
      <alignment vertical="center"/>
      <protection locked="0"/>
    </xf>
    <xf numFmtId="1" fontId="0" fillId="0" borderId="3" xfId="5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" fontId="0" fillId="0" borderId="4" xfId="5" applyFont="1" applyBorder="1" applyAlignment="1" applyProtection="1">
      <alignment horizontal="center" vertical="center" wrapText="1"/>
      <protection locked="0"/>
    </xf>
    <xf numFmtId="1" fontId="17" fillId="0" borderId="3" xfId="5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>
      <alignment horizontal="centerContinuous" vertical="center" wrapText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177" fontId="11" fillId="0" borderId="6" xfId="0" applyNumberFormat="1" applyFont="1" applyBorder="1" applyAlignment="1" applyProtection="1">
      <alignment vertical="center"/>
      <protection locked="0"/>
    </xf>
    <xf numFmtId="177" fontId="1" fillId="0" borderId="6" xfId="0" applyNumberFormat="1" applyFont="1" applyBorder="1" applyAlignment="1" applyProtection="1">
      <alignment vertical="center"/>
      <protection locked="0"/>
    </xf>
    <xf numFmtId="177" fontId="1" fillId="2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177" fontId="13" fillId="0" borderId="3" xfId="0" applyNumberFormat="1" applyFont="1" applyBorder="1" applyAlignment="1" applyProtection="1">
      <alignment vertical="center"/>
      <protection locked="0"/>
    </xf>
    <xf numFmtId="177" fontId="1" fillId="0" borderId="6" xfId="8" applyNumberFormat="1" applyBorder="1" applyAlignment="1">
      <alignment vertical="center"/>
    </xf>
    <xf numFmtId="177" fontId="1" fillId="0" borderId="6" xfId="8" applyNumberFormat="1" applyBorder="1" applyAlignment="1" applyProtection="1">
      <alignment vertical="center"/>
      <protection locked="0"/>
    </xf>
    <xf numFmtId="177" fontId="11" fillId="0" borderId="6" xfId="0" applyNumberFormat="1" applyFont="1" applyBorder="1" applyAlignment="1" applyProtection="1">
      <alignment horizontal="center" vertical="center" wrapText="1"/>
      <protection locked="0"/>
    </xf>
    <xf numFmtId="177" fontId="6" fillId="0" borderId="6" xfId="0" applyNumberFormat="1" applyFont="1" applyBorder="1" applyAlignment="1" applyProtection="1">
      <alignment vertical="center"/>
      <protection locked="0"/>
    </xf>
    <xf numFmtId="182" fontId="1" fillId="2" borderId="3" xfId="0" applyNumberFormat="1" applyFont="1" applyFill="1" applyBorder="1" applyAlignment="1">
      <alignment horizontal="center" vertical="center" wrapText="1"/>
    </xf>
    <xf numFmtId="182" fontId="8" fillId="0" borderId="3" xfId="0" applyNumberFormat="1" applyFont="1" applyBorder="1" applyAlignment="1" applyProtection="1">
      <alignment horizontal="left" vertical="center"/>
      <protection locked="0"/>
    </xf>
    <xf numFmtId="181" fontId="8" fillId="0" borderId="3" xfId="0" applyNumberFormat="1" applyFont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>
      <alignment horizontal="center" vertical="center"/>
    </xf>
    <xf numFmtId="0" fontId="11" fillId="0" borderId="3" xfId="0" applyFont="1" applyBorder="1" applyAlignment="1" applyProtection="1">
      <alignment horizontal="left" vertical="center" wrapText="1"/>
      <protection locked="0"/>
    </xf>
    <xf numFmtId="179" fontId="1" fillId="0" borderId="3" xfId="0" applyNumberFormat="1" applyFont="1" applyBorder="1" applyAlignment="1" applyProtection="1">
      <alignment horizontal="center" vertical="center" wrapText="1"/>
      <protection locked="0"/>
    </xf>
    <xf numFmtId="179" fontId="1" fillId="0" borderId="3" xfId="0" applyNumberFormat="1" applyFont="1" applyBorder="1" applyAlignment="1" applyProtection="1">
      <alignment vertical="center"/>
      <protection locked="0"/>
    </xf>
    <xf numFmtId="179" fontId="1" fillId="2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 applyProtection="1">
      <alignment horizontal="right" vertical="center" wrapText="1"/>
      <protection locked="0"/>
    </xf>
    <xf numFmtId="177" fontId="1" fillId="0" borderId="3" xfId="0" applyNumberFormat="1" applyFont="1" applyBorder="1" applyAlignment="1">
      <alignment horizontal="right" vertical="center" wrapText="1"/>
    </xf>
    <xf numFmtId="177" fontId="6" fillId="0" borderId="6" xfId="0" applyNumberFormat="1" applyFont="1" applyBorder="1" applyAlignment="1" applyProtection="1">
      <alignment horizontal="right" vertical="center"/>
      <protection locked="0"/>
    </xf>
    <xf numFmtId="177" fontId="11" fillId="0" borderId="6" xfId="0" applyNumberFormat="1" applyFont="1" applyBorder="1" applyAlignment="1" applyProtection="1">
      <alignment horizontal="right" vertical="center"/>
      <protection locked="0"/>
    </xf>
    <xf numFmtId="178" fontId="13" fillId="0" borderId="3" xfId="5" applyNumberFormat="1" applyFont="1" applyBorder="1" applyAlignment="1" applyProtection="1">
      <alignment horizontal="center" vertical="center"/>
      <protection locked="0"/>
    </xf>
    <xf numFmtId="177" fontId="13" fillId="2" borderId="3" xfId="0" applyNumberFormat="1" applyFont="1" applyFill="1" applyBorder="1" applyAlignment="1" applyProtection="1">
      <alignment horizontal="right" vertical="center"/>
      <protection locked="0"/>
    </xf>
    <xf numFmtId="177" fontId="0" fillId="2" borderId="4" xfId="0" applyNumberFormat="1" applyFill="1" applyBorder="1" applyAlignment="1">
      <alignment horizontal="right" vertical="center" wrapText="1"/>
    </xf>
    <xf numFmtId="177" fontId="8" fillId="0" borderId="4" xfId="0" applyNumberFormat="1" applyFont="1" applyBorder="1" applyAlignment="1" applyProtection="1">
      <alignment horizontal="right" vertical="center"/>
      <protection locked="0"/>
    </xf>
    <xf numFmtId="177" fontId="11" fillId="2" borderId="4" xfId="0" applyNumberFormat="1" applyFont="1" applyFill="1" applyBorder="1" applyAlignment="1">
      <alignment horizontal="right" vertical="center"/>
    </xf>
    <xf numFmtId="177" fontId="11" fillId="0" borderId="4" xfId="0" applyNumberFormat="1" applyFont="1" applyBorder="1" applyAlignment="1" applyProtection="1">
      <alignment horizontal="right" vertical="center"/>
      <protection locked="0"/>
    </xf>
    <xf numFmtId="177" fontId="1" fillId="0" borderId="3" xfId="8" applyNumberFormat="1" applyBorder="1" applyAlignment="1" applyProtection="1">
      <alignment vertical="center"/>
      <protection locked="0"/>
    </xf>
    <xf numFmtId="177" fontId="1" fillId="2" borderId="3" xfId="0" applyNumberFormat="1" applyFont="1" applyFill="1" applyBorder="1" applyAlignment="1">
      <alignment horizontal="right" vertical="center"/>
    </xf>
    <xf numFmtId="177" fontId="1" fillId="0" borderId="3" xfId="8" applyNumberFormat="1" applyBorder="1" applyAlignment="1" applyProtection="1">
      <alignment horizontal="right" vertical="center"/>
      <protection locked="0"/>
    </xf>
    <xf numFmtId="177" fontId="1" fillId="0" borderId="3" xfId="0" applyNumberFormat="1" applyFont="1" applyBorder="1" applyAlignment="1" applyProtection="1">
      <alignment horizontal="center" vertical="center"/>
      <protection locked="0"/>
    </xf>
    <xf numFmtId="177" fontId="0" fillId="2" borderId="4" xfId="0" applyNumberFormat="1" applyFill="1" applyBorder="1" applyAlignment="1">
      <alignment horizontal="right" vertical="center"/>
    </xf>
    <xf numFmtId="177" fontId="0" fillId="0" borderId="4" xfId="0" applyNumberFormat="1" applyBorder="1" applyAlignment="1" applyProtection="1">
      <alignment horizontal="right" vertical="center"/>
      <protection locked="0"/>
    </xf>
    <xf numFmtId="177" fontId="11" fillId="0" borderId="6" xfId="8" applyNumberFormat="1" applyFont="1" applyBorder="1" applyAlignment="1" applyProtection="1">
      <alignment vertical="center"/>
      <protection locked="0"/>
    </xf>
    <xf numFmtId="177" fontId="17" fillId="2" borderId="3" xfId="0" applyNumberFormat="1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vertical="center"/>
    </xf>
    <xf numFmtId="177" fontId="1" fillId="0" borderId="3" xfId="8" applyNumberFormat="1" applyBorder="1" applyAlignment="1">
      <alignment vertical="center"/>
    </xf>
    <xf numFmtId="178" fontId="11" fillId="2" borderId="3" xfId="0" applyNumberFormat="1" applyFont="1" applyFill="1" applyBorder="1" applyAlignment="1">
      <alignment horizontal="center" vertical="center"/>
    </xf>
    <xf numFmtId="178" fontId="1" fillId="0" borderId="3" xfId="0" applyNumberFormat="1" applyFont="1" applyBorder="1" applyAlignment="1">
      <alignment vertical="center"/>
    </xf>
    <xf numFmtId="178" fontId="1" fillId="0" borderId="3" xfId="0" applyNumberFormat="1" applyFont="1" applyBorder="1" applyAlignment="1" applyProtection="1">
      <alignment vertical="center"/>
      <protection locked="0"/>
    </xf>
    <xf numFmtId="177" fontId="0" fillId="2" borderId="3" xfId="0" applyNumberFormat="1" applyFill="1" applyBorder="1" applyAlignment="1">
      <alignment horizontal="right" vertical="center"/>
    </xf>
    <xf numFmtId="177" fontId="11" fillId="2" borderId="3" xfId="0" applyNumberFormat="1" applyFont="1" applyFill="1" applyBorder="1" applyAlignment="1">
      <alignment horizontal="right" vertical="center"/>
    </xf>
    <xf numFmtId="177" fontId="17" fillId="2" borderId="3" xfId="0" applyNumberFormat="1" applyFont="1" applyFill="1" applyBorder="1" applyAlignment="1">
      <alignment horizontal="right" vertical="center" wrapText="1"/>
    </xf>
    <xf numFmtId="177" fontId="11" fillId="0" borderId="6" xfId="0" applyNumberFormat="1" applyFont="1" applyBorder="1" applyAlignment="1" applyProtection="1">
      <alignment horizontal="right" vertical="center" wrapText="1"/>
      <protection locked="0"/>
    </xf>
    <xf numFmtId="177" fontId="1" fillId="2" borderId="3" xfId="5" applyNumberFormat="1" applyFont="1" applyFill="1" applyBorder="1" applyAlignment="1">
      <alignment horizontal="right" vertical="center"/>
    </xf>
    <xf numFmtId="177" fontId="13" fillId="2" borderId="3" xfId="5" applyNumberFormat="1" applyFont="1" applyFill="1" applyBorder="1" applyAlignment="1" applyProtection="1">
      <alignment horizontal="right" vertical="center"/>
      <protection locked="0"/>
    </xf>
    <xf numFmtId="177" fontId="13" fillId="0" borderId="4" xfId="0" applyNumberFormat="1" applyFont="1" applyBorder="1" applyAlignment="1" applyProtection="1">
      <alignment vertical="center"/>
      <protection locked="0"/>
    </xf>
    <xf numFmtId="177" fontId="13" fillId="0" borderId="4" xfId="0" applyNumberFormat="1" applyFont="1" applyBorder="1" applyAlignment="1" applyProtection="1">
      <alignment horizontal="center" vertical="center"/>
      <protection locked="0"/>
    </xf>
    <xf numFmtId="177" fontId="1" fillId="0" borderId="7" xfId="0" applyNumberFormat="1" applyFont="1" applyBorder="1" applyAlignment="1" applyProtection="1">
      <alignment horizontal="right" vertical="center" wrapText="1"/>
      <protection locked="0"/>
    </xf>
    <xf numFmtId="177" fontId="1" fillId="2" borderId="3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1" fontId="11" fillId="0" borderId="2" xfId="5" applyFont="1" applyBorder="1" applyAlignment="1" applyProtection="1">
      <alignment horizontal="center" vertical="center" wrapText="1"/>
      <protection locked="0"/>
    </xf>
    <xf numFmtId="1" fontId="11" fillId="0" borderId="2" xfId="5" applyFont="1" applyBorder="1" applyAlignment="1">
      <alignment horizontal="center" vertical="center" wrapText="1"/>
    </xf>
    <xf numFmtId="1" fontId="1" fillId="0" borderId="3" xfId="5" applyFont="1" applyBorder="1" applyAlignment="1">
      <alignment horizontal="center" vertical="center" wrapText="1"/>
    </xf>
    <xf numFmtId="1" fontId="11" fillId="0" borderId="3" xfId="5" applyFont="1" applyBorder="1" applyAlignment="1" applyProtection="1">
      <alignment horizontal="center" vertical="center" wrapText="1"/>
      <protection locked="0"/>
    </xf>
    <xf numFmtId="1" fontId="1" fillId="0" borderId="1" xfId="5" applyFont="1" applyBorder="1" applyAlignment="1">
      <alignment horizontal="center" vertical="center"/>
    </xf>
    <xf numFmtId="1" fontId="1" fillId="0" borderId="2" xfId="5" applyFont="1" applyBorder="1" applyAlignment="1">
      <alignment horizontal="center" vertical="center"/>
    </xf>
    <xf numFmtId="1" fontId="1" fillId="0" borderId="3" xfId="5" applyFont="1" applyBorder="1" applyAlignment="1">
      <alignment horizontal="center" vertical="center"/>
    </xf>
    <xf numFmtId="2" fontId="14" fillId="0" borderId="2" xfId="6" applyNumberFormat="1" applyFont="1" applyBorder="1" applyAlignment="1">
      <alignment horizontal="center" vertical="center" wrapText="1"/>
    </xf>
    <xf numFmtId="1" fontId="11" fillId="0" borderId="1" xfId="6" applyFont="1" applyBorder="1" applyAlignment="1">
      <alignment horizontal="center" vertical="center" wrapText="1"/>
    </xf>
    <xf numFmtId="1" fontId="11" fillId="0" borderId="2" xfId="6" applyFont="1" applyBorder="1" applyAlignment="1">
      <alignment horizontal="center" vertical="center" wrapText="1"/>
    </xf>
    <xf numFmtId="49" fontId="11" fillId="0" borderId="2" xfId="6" applyNumberFormat="1" applyFont="1" applyBorder="1" applyAlignment="1">
      <alignment horizontal="center" vertical="center" wrapText="1"/>
    </xf>
    <xf numFmtId="2" fontId="11" fillId="0" borderId="2" xfId="6" applyNumberFormat="1" applyFont="1" applyBorder="1" applyAlignment="1">
      <alignment horizontal="center" vertical="center" wrapText="1"/>
    </xf>
    <xf numFmtId="0" fontId="11" fillId="0" borderId="5" xfId="6" applyNumberFormat="1" applyFont="1" applyBorder="1" applyAlignment="1">
      <alignment horizontal="center" vertical="center" wrapText="1"/>
    </xf>
    <xf numFmtId="1" fontId="14" fillId="0" borderId="3" xfId="5" applyFont="1" applyBorder="1" applyAlignment="1">
      <alignment horizontal="center" vertical="center"/>
    </xf>
    <xf numFmtId="0" fontId="1" fillId="0" borderId="2" xfId="6" applyNumberFormat="1" applyFont="1" applyBorder="1" applyAlignment="1">
      <alignment horizontal="center" vertical="center" wrapText="1"/>
    </xf>
    <xf numFmtId="2" fontId="1" fillId="0" borderId="2" xfId="6" applyNumberFormat="1" applyFont="1" applyBorder="1" applyAlignment="1" applyProtection="1">
      <alignment horizontal="center" vertical="center" wrapText="1"/>
      <protection locked="0"/>
    </xf>
    <xf numFmtId="1" fontId="1" fillId="0" borderId="5" xfId="5" applyFont="1" applyBorder="1" applyAlignment="1">
      <alignment horizontal="center" vertical="center"/>
    </xf>
    <xf numFmtId="0" fontId="1" fillId="0" borderId="2" xfId="5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77" fontId="11" fillId="0" borderId="3" xfId="0" applyNumberFormat="1" applyFont="1" applyBorder="1" applyAlignment="1" applyProtection="1">
      <alignment vertical="center"/>
      <protection locked="0"/>
    </xf>
    <xf numFmtId="14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43" fontId="1" fillId="0" borderId="3" xfId="8" applyBorder="1" applyAlignment="1" applyProtection="1">
      <alignment vertical="center"/>
      <protection locked="0"/>
    </xf>
    <xf numFmtId="43" fontId="1" fillId="0" borderId="3" xfId="8" applyBorder="1" applyAlignment="1" applyProtection="1">
      <alignment horizontal="right" vertical="center"/>
      <protection locked="0"/>
    </xf>
    <xf numFmtId="177" fontId="1" fillId="0" borderId="3" xfId="0" applyNumberFormat="1" applyFont="1" applyBorder="1" applyAlignment="1">
      <alignment vertical="center" wrapText="1"/>
    </xf>
    <xf numFmtId="182" fontId="8" fillId="0" borderId="3" xfId="0" applyNumberFormat="1" applyFont="1" applyBorder="1" applyAlignment="1" applyProtection="1">
      <alignment horizontal="center" vertical="center"/>
      <protection locked="0"/>
    </xf>
    <xf numFmtId="43" fontId="1" fillId="0" borderId="9" xfId="8" applyBorder="1" applyAlignment="1" applyProtection="1">
      <alignment vertical="center"/>
      <protection locked="0"/>
    </xf>
    <xf numFmtId="183" fontId="1" fillId="0" borderId="3" xfId="0" applyNumberFormat="1" applyFont="1" applyBorder="1" applyAlignment="1" applyProtection="1">
      <alignment vertical="center" wrapText="1"/>
      <protection locked="0"/>
    </xf>
    <xf numFmtId="177" fontId="1" fillId="0" borderId="3" xfId="0" applyNumberFormat="1" applyFont="1" applyBorder="1" applyAlignment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  <protection locked="0"/>
    </xf>
    <xf numFmtId="177" fontId="8" fillId="0" borderId="3" xfId="0" applyNumberFormat="1" applyFont="1" applyBorder="1" applyAlignment="1" applyProtection="1">
      <alignment horizontal="right" vertical="center"/>
      <protection locked="0"/>
    </xf>
    <xf numFmtId="177" fontId="8" fillId="0" borderId="3" xfId="8" applyNumberFormat="1" applyFont="1" applyBorder="1" applyAlignment="1" applyProtection="1">
      <alignment horizontal="right" vertical="center"/>
      <protection locked="0"/>
    </xf>
    <xf numFmtId="43" fontId="1" fillId="0" borderId="9" xfId="8" applyBorder="1" applyAlignment="1" applyProtection="1">
      <alignment horizontal="right" vertical="center"/>
      <protection locked="0"/>
    </xf>
    <xf numFmtId="10" fontId="1" fillId="0" borderId="3" xfId="0" applyNumberFormat="1" applyFont="1" applyBorder="1" applyAlignment="1" applyProtection="1">
      <alignment horizontal="center" vertical="center" wrapText="1"/>
      <protection locked="0"/>
    </xf>
    <xf numFmtId="181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" fontId="8" fillId="0" borderId="3" xfId="0" applyNumberFormat="1" applyFont="1" applyBorder="1" applyAlignment="1" applyProtection="1">
      <alignment vertical="center"/>
      <protection locked="0"/>
    </xf>
    <xf numFmtId="0" fontId="8" fillId="0" borderId="6" xfId="6" applyNumberFormat="1" applyFont="1" applyBorder="1" applyAlignment="1" applyProtection="1">
      <alignment horizontal="center" vertical="center"/>
      <protection locked="0"/>
    </xf>
    <xf numFmtId="0" fontId="8" fillId="0" borderId="3" xfId="6" applyNumberFormat="1" applyFont="1" applyBorder="1" applyAlignment="1" applyProtection="1">
      <alignment horizontal="center" vertical="center"/>
      <protection locked="0"/>
    </xf>
    <xf numFmtId="178" fontId="8" fillId="0" borderId="3" xfId="5" applyNumberFormat="1" applyFont="1" applyBorder="1" applyAlignment="1" applyProtection="1">
      <alignment horizontal="center" vertical="center"/>
      <protection locked="0"/>
    </xf>
    <xf numFmtId="1" fontId="8" fillId="0" borderId="3" xfId="0" applyNumberFormat="1" applyFont="1" applyBorder="1" applyAlignment="1" applyProtection="1">
      <alignment horizontal="center" vertical="center"/>
      <protection locked="0"/>
    </xf>
    <xf numFmtId="177" fontId="8" fillId="0" borderId="3" xfId="0" applyNumberFormat="1" applyFont="1" applyBorder="1" applyAlignment="1">
      <alignment vertical="center"/>
    </xf>
    <xf numFmtId="0" fontId="26" fillId="0" borderId="3" xfId="10" applyFont="1" applyBorder="1" applyAlignment="1">
      <alignment horizontal="center" vertical="center"/>
    </xf>
    <xf numFmtId="0" fontId="0" fillId="0" borderId="3" xfId="10" applyFont="1" applyBorder="1" applyAlignment="1">
      <alignment vertical="center"/>
    </xf>
    <xf numFmtId="0" fontId="0" fillId="0" borderId="2" xfId="10" applyFont="1" applyBorder="1" applyAlignment="1">
      <alignment vertical="center"/>
    </xf>
    <xf numFmtId="0" fontId="1" fillId="0" borderId="3" xfId="10" applyFont="1" applyBorder="1" applyAlignment="1">
      <alignment vertical="center"/>
    </xf>
    <xf numFmtId="0" fontId="1" fillId="0" borderId="2" xfId="10" applyFont="1" applyBorder="1" applyAlignment="1">
      <alignment vertical="center" wrapText="1"/>
    </xf>
    <xf numFmtId="14" fontId="0" fillId="0" borderId="3" xfId="10" applyNumberFormat="1" applyFont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right" vertical="center"/>
    </xf>
    <xf numFmtId="177" fontId="0" fillId="2" borderId="6" xfId="0" applyNumberFormat="1" applyFill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1" fontId="13" fillId="0" borderId="3" xfId="0" applyNumberFormat="1" applyFont="1" applyBorder="1" applyAlignment="1" applyProtection="1">
      <alignment horizontal="left" vertical="center"/>
      <protection locked="0"/>
    </xf>
    <xf numFmtId="177" fontId="20" fillId="2" borderId="3" xfId="5" applyNumberFormat="1" applyFont="1" applyFill="1" applyBorder="1" applyAlignment="1" applyProtection="1">
      <alignment horizontal="right" vertical="center"/>
      <protection locked="0"/>
    </xf>
    <xf numFmtId="178" fontId="1" fillId="0" borderId="3" xfId="5" applyNumberFormat="1" applyFont="1" applyBorder="1" applyAlignment="1" applyProtection="1">
      <alignment horizontal="center" vertical="center"/>
      <protection locked="0"/>
    </xf>
    <xf numFmtId="178" fontId="1" fillId="2" borderId="3" xfId="5" applyNumberFormat="1" applyFont="1" applyFill="1" applyBorder="1" applyAlignment="1" applyProtection="1">
      <alignment horizontal="center" vertical="center"/>
      <protection locked="0"/>
    </xf>
    <xf numFmtId="182" fontId="1" fillId="0" borderId="3" xfId="0" applyNumberFormat="1" applyFont="1" applyBorder="1" applyAlignment="1" applyProtection="1">
      <alignment horizontal="left" vertical="center"/>
      <protection locked="0"/>
    </xf>
    <xf numFmtId="177" fontId="1" fillId="2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182" fontId="1" fillId="0" borderId="3" xfId="0" applyNumberFormat="1" applyFont="1" applyBorder="1" applyAlignment="1" applyProtection="1">
      <alignment horizontal="center" vertical="center"/>
      <protection locked="0"/>
    </xf>
    <xf numFmtId="0" fontId="23" fillId="3" borderId="0" xfId="10" applyFont="1" applyFill="1" applyAlignment="1" applyProtection="1">
      <alignment horizontal="center" vertical="center"/>
    </xf>
    <xf numFmtId="49" fontId="23" fillId="3" borderId="0" xfId="10" applyNumberFormat="1" applyFont="1" applyFill="1" applyAlignment="1" applyProtection="1">
      <alignment vertical="center"/>
    </xf>
    <xf numFmtId="4" fontId="23" fillId="3" borderId="0" xfId="10" applyNumberFormat="1" applyFont="1" applyFill="1" applyAlignment="1" applyProtection="1">
      <alignment vertical="center"/>
    </xf>
    <xf numFmtId="4" fontId="23" fillId="3" borderId="0" xfId="10" applyNumberFormat="1" applyFont="1" applyFill="1" applyAlignment="1" applyProtection="1">
      <alignment horizontal="right" vertical="center"/>
    </xf>
    <xf numFmtId="0" fontId="23" fillId="3" borderId="0" xfId="10" applyFont="1" applyFill="1" applyAlignment="1" applyProtection="1">
      <alignment horizontal="left" vertical="center"/>
    </xf>
    <xf numFmtId="0" fontId="23" fillId="3" borderId="3" xfId="10" applyFont="1" applyFill="1" applyBorder="1" applyAlignment="1" applyProtection="1">
      <alignment horizontal="center" vertical="center" wrapText="1"/>
    </xf>
    <xf numFmtId="49" fontId="23" fillId="3" borderId="3" xfId="10" applyNumberFormat="1" applyFont="1" applyFill="1" applyBorder="1" applyAlignment="1" applyProtection="1">
      <alignment horizontal="center" vertical="center" wrapText="1"/>
    </xf>
    <xf numFmtId="4" fontId="23" fillId="3" borderId="3" xfId="10" applyNumberFormat="1" applyFont="1" applyFill="1" applyBorder="1" applyAlignment="1" applyProtection="1">
      <alignment horizontal="center" vertical="center" wrapText="1"/>
    </xf>
    <xf numFmtId="0" fontId="23" fillId="3" borderId="3" xfId="10" applyFont="1" applyFill="1" applyBorder="1" applyAlignment="1" applyProtection="1">
      <alignment horizontal="center" vertical="center"/>
    </xf>
    <xf numFmtId="49" fontId="23" fillId="3" borderId="3" xfId="10" applyNumberFormat="1" applyFont="1" applyFill="1" applyBorder="1" applyAlignment="1" applyProtection="1">
      <alignment horizontal="left" vertical="center" indent="1"/>
    </xf>
    <xf numFmtId="4" fontId="23" fillId="3" borderId="3" xfId="10" applyNumberFormat="1" applyFont="1" applyFill="1" applyBorder="1" applyAlignment="1" applyProtection="1">
      <alignment vertical="center"/>
    </xf>
    <xf numFmtId="184" fontId="23" fillId="3" borderId="0" xfId="10" applyNumberFormat="1" applyFont="1" applyFill="1" applyAlignment="1" applyProtection="1">
      <alignment horizontal="left" vertical="center"/>
    </xf>
    <xf numFmtId="0" fontId="0" fillId="0" borderId="0" xfId="0" applyProtection="1">
      <protection locked="0"/>
    </xf>
    <xf numFmtId="0" fontId="0" fillId="0" borderId="0" xfId="0" applyProtection="1"/>
    <xf numFmtId="49" fontId="23" fillId="3" borderId="3" xfId="10" applyNumberFormat="1" applyFont="1" applyFill="1" applyBorder="1" applyAlignment="1" applyProtection="1">
      <alignment vertical="center"/>
    </xf>
    <xf numFmtId="0" fontId="0" fillId="3" borderId="0" xfId="10" applyFont="1" applyFill="1" applyAlignment="1" applyProtection="1">
      <alignment horizontal="center" vertical="center"/>
    </xf>
    <xf numFmtId="49" fontId="0" fillId="3" borderId="0" xfId="10" applyNumberFormat="1" applyFont="1" applyFill="1" applyAlignment="1" applyProtection="1">
      <alignment vertical="center"/>
    </xf>
    <xf numFmtId="4" fontId="0" fillId="3" borderId="0" xfId="10" applyNumberFormat="1" applyFont="1" applyFill="1" applyAlignment="1" applyProtection="1">
      <alignment vertical="center"/>
    </xf>
    <xf numFmtId="0" fontId="24" fillId="3" borderId="0" xfId="10" applyFont="1" applyFill="1" applyAlignment="1" applyProtection="1">
      <alignment horizontal="left" vertical="center"/>
    </xf>
    <xf numFmtId="177" fontId="6" fillId="0" borderId="0" xfId="0" applyNumberFormat="1" applyFont="1" applyAlignment="1" applyProtection="1">
      <alignment vertical="center"/>
      <protection locked="0"/>
    </xf>
    <xf numFmtId="14" fontId="1" fillId="0" borderId="3" xfId="10" applyNumberFormat="1" applyFont="1" applyBorder="1" applyAlignment="1">
      <alignment horizontal="center" vertical="center"/>
    </xf>
    <xf numFmtId="2" fontId="11" fillId="0" borderId="3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1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182" fontId="1" fillId="2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" xfId="4" applyFill="1" applyBorder="1" applyAlignment="1">
      <alignment horizontal="center" vertical="center"/>
    </xf>
    <xf numFmtId="0" fontId="14" fillId="2" borderId="3" xfId="4" applyFill="1" applyBorder="1" applyAlignment="1">
      <alignment horizontal="center" vertical="center"/>
    </xf>
    <xf numFmtId="0" fontId="17" fillId="2" borderId="3" xfId="4" applyFont="1" applyFill="1" applyBorder="1" applyAlignment="1">
      <alignment horizontal="center" vertical="center"/>
    </xf>
    <xf numFmtId="0" fontId="17" fillId="2" borderId="4" xfId="4" applyFont="1" applyFill="1" applyBorder="1" applyAlignment="1">
      <alignment horizontal="center" vertical="center"/>
    </xf>
    <xf numFmtId="0" fontId="14" fillId="0" borderId="0" xfId="4" applyAlignment="1">
      <alignment horizontal="center" vertical="center"/>
    </xf>
    <xf numFmtId="0" fontId="0" fillId="2" borderId="4" xfId="0" applyFill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1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right" vertical="center"/>
    </xf>
    <xf numFmtId="177" fontId="14" fillId="2" borderId="6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14" fillId="2" borderId="3" xfId="0" applyNumberFormat="1" applyFont="1" applyFill="1" applyBorder="1" applyAlignment="1">
      <alignment horizontal="right" vertical="center"/>
    </xf>
    <xf numFmtId="178" fontId="11" fillId="2" borderId="3" xfId="5" applyNumberFormat="1" applyFont="1" applyFill="1" applyBorder="1" applyAlignment="1" applyProtection="1">
      <alignment horizontal="center" vertical="center"/>
      <protection locked="0"/>
    </xf>
    <xf numFmtId="181" fontId="1" fillId="2" borderId="3" xfId="0" applyNumberFormat="1" applyFont="1" applyFill="1" applyBorder="1" applyAlignment="1">
      <alignment horizontal="center" vertical="center"/>
    </xf>
    <xf numFmtId="1" fontId="11" fillId="2" borderId="3" xfId="6" applyFont="1" applyFill="1" applyBorder="1" applyAlignment="1">
      <alignment horizontal="center" vertical="center"/>
    </xf>
    <xf numFmtId="49" fontId="1" fillId="2" borderId="3" xfId="6" applyNumberFormat="1" applyFont="1" applyFill="1" applyBorder="1" applyAlignment="1">
      <alignment horizontal="center" vertical="center"/>
    </xf>
    <xf numFmtId="2" fontId="12" fillId="2" borderId="3" xfId="6" applyNumberFormat="1" applyFont="1" applyFill="1" applyBorder="1" applyAlignment="1">
      <alignment horizontal="center" vertical="center"/>
    </xf>
    <xf numFmtId="2" fontId="14" fillId="2" borderId="3" xfId="6" applyNumberFormat="1" applyFont="1" applyFill="1" applyBorder="1" applyAlignment="1">
      <alignment horizontal="center" vertical="center"/>
    </xf>
    <xf numFmtId="177" fontId="11" fillId="2" borderId="3" xfId="6" applyNumberFormat="1" applyFont="1" applyFill="1" applyBorder="1" applyAlignment="1" applyProtection="1">
      <alignment horizontal="right" vertical="center"/>
      <protection locked="0"/>
    </xf>
    <xf numFmtId="0" fontId="13" fillId="2" borderId="6" xfId="6" applyNumberFormat="1" applyFont="1" applyFill="1" applyBorder="1" applyAlignment="1" applyProtection="1">
      <alignment horizontal="center" vertical="center"/>
      <protection locked="0"/>
    </xf>
    <xf numFmtId="0" fontId="16" fillId="2" borderId="4" xfId="6" applyNumberFormat="1" applyFont="1" applyFill="1" applyBorder="1" applyAlignment="1">
      <alignment horizontal="center" vertical="center"/>
    </xf>
    <xf numFmtId="0" fontId="16" fillId="2" borderId="3" xfId="6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1" fillId="2" borderId="3" xfId="6" applyNumberFormat="1" applyFont="1" applyFill="1" applyBorder="1" applyAlignment="1">
      <alignment horizontal="center" vertical="center"/>
    </xf>
    <xf numFmtId="177" fontId="20" fillId="2" borderId="4" xfId="5" applyNumberFormat="1" applyFont="1" applyFill="1" applyBorder="1" applyAlignment="1" applyProtection="1">
      <alignment horizontal="center" vertical="center"/>
      <protection locked="0"/>
    </xf>
    <xf numFmtId="1" fontId="20" fillId="2" borderId="4" xfId="5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20" fillId="2" borderId="3" xfId="5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>
      <alignment horizontal="center" vertical="center"/>
    </xf>
    <xf numFmtId="177" fontId="17" fillId="2" borderId="3" xfId="0" applyNumberFormat="1" applyFont="1" applyFill="1" applyBorder="1" applyAlignment="1">
      <alignment horizontal="right" vertical="center"/>
    </xf>
    <xf numFmtId="177" fontId="14" fillId="0" borderId="3" xfId="4" applyNumberFormat="1" applyBorder="1" applyAlignment="1" applyProtection="1">
      <alignment horizontal="right" vertical="center"/>
      <protection locked="0"/>
    </xf>
    <xf numFmtId="31" fontId="0" fillId="0" borderId="0" xfId="0" applyNumberFormat="1"/>
    <xf numFmtId="0" fontId="1" fillId="0" borderId="0" xfId="0" applyFont="1"/>
    <xf numFmtId="177" fontId="14" fillId="2" borderId="6" xfId="0" applyNumberFormat="1" applyFont="1" applyFill="1" applyBorder="1" applyAlignment="1">
      <alignment vertical="center"/>
    </xf>
    <xf numFmtId="0" fontId="1" fillId="0" borderId="13" xfId="4" applyFont="1" applyBorder="1" applyAlignment="1">
      <alignment horizontal="center" vertical="center" wrapText="1"/>
    </xf>
    <xf numFmtId="0" fontId="17" fillId="2" borderId="14" xfId="4" applyFont="1" applyFill="1" applyBorder="1" applyAlignment="1">
      <alignment horizontal="center" vertical="center"/>
    </xf>
    <xf numFmtId="177" fontId="14" fillId="0" borderId="14" xfId="4" applyNumberFormat="1" applyBorder="1" applyAlignment="1" applyProtection="1">
      <alignment horizontal="right" vertical="center"/>
      <protection locked="0"/>
    </xf>
    <xf numFmtId="49" fontId="11" fillId="0" borderId="3" xfId="0" applyNumberFormat="1" applyFont="1" applyBorder="1" applyAlignment="1" applyProtection="1">
      <alignment horizontal="left" vertical="center" indent="1"/>
      <protection locked="0"/>
    </xf>
    <xf numFmtId="180" fontId="8" fillId="0" borderId="3" xfId="0" applyNumberFormat="1" applyFont="1" applyBorder="1" applyAlignment="1" applyProtection="1">
      <alignment horizontal="left" vertical="center"/>
      <protection locked="0"/>
    </xf>
    <xf numFmtId="180" fontId="1" fillId="0" borderId="3" xfId="0" applyNumberFormat="1" applyFont="1" applyBorder="1" applyAlignment="1">
      <alignment horizontal="right" vertical="center" wrapText="1"/>
    </xf>
    <xf numFmtId="180" fontId="1" fillId="0" borderId="3" xfId="0" applyNumberFormat="1" applyFont="1" applyBorder="1" applyAlignment="1" applyProtection="1">
      <alignment horizontal="right" vertical="center" wrapText="1"/>
      <protection locked="0"/>
    </xf>
    <xf numFmtId="180" fontId="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177" fontId="14" fillId="2" borderId="3" xfId="0" applyNumberFormat="1" applyFont="1" applyFill="1" applyBorder="1" applyAlignment="1">
      <alignment vertical="center"/>
    </xf>
    <xf numFmtId="0" fontId="1" fillId="0" borderId="3" xfId="4" applyFont="1" applyBorder="1" applyAlignment="1">
      <alignment horizontal="center" vertical="center" wrapText="1"/>
    </xf>
    <xf numFmtId="177" fontId="11" fillId="2" borderId="14" xfId="0" applyNumberFormat="1" applyFont="1" applyFill="1" applyBorder="1" applyAlignment="1">
      <alignment horizontal="right" vertical="center"/>
    </xf>
    <xf numFmtId="177" fontId="11" fillId="0" borderId="14" xfId="0" applyNumberFormat="1" applyFont="1" applyBorder="1" applyAlignment="1" applyProtection="1">
      <alignment horizontal="right" vertical="center"/>
      <protection locked="0"/>
    </xf>
    <xf numFmtId="177" fontId="11" fillId="0" borderId="14" xfId="8" applyNumberFormat="1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center" vertical="center"/>
    </xf>
    <xf numFmtId="49" fontId="1" fillId="0" borderId="3" xfId="0" applyNumberFormat="1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>
      <alignment horizontal="right" vertical="center" wrapText="1"/>
    </xf>
    <xf numFmtId="49" fontId="1" fillId="0" borderId="3" xfId="0" applyNumberFormat="1" applyFont="1" applyBorder="1" applyAlignment="1" applyProtection="1">
      <alignment horizontal="right" vertical="center" wrapText="1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14" fillId="2" borderId="4" xfId="6" applyNumberFormat="1" applyFont="1" applyFill="1" applyBorder="1" applyAlignment="1">
      <alignment horizontal="center" vertical="center" wrapText="1"/>
    </xf>
    <xf numFmtId="0" fontId="14" fillId="2" borderId="3" xfId="6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0" fontId="8" fillId="0" borderId="4" xfId="6" applyNumberFormat="1" applyFont="1" applyBorder="1" applyAlignment="1" applyProtection="1">
      <alignment horizontal="center" vertical="center" wrapText="1"/>
      <protection locked="0"/>
    </xf>
    <xf numFmtId="0" fontId="8" fillId="0" borderId="3" xfId="6" applyNumberFormat="1" applyFont="1" applyBorder="1" applyAlignment="1" applyProtection="1">
      <alignment horizontal="center" vertical="center" wrapText="1"/>
      <protection locked="0"/>
    </xf>
    <xf numFmtId="177" fontId="1" fillId="2" borderId="7" xfId="0" applyNumberFormat="1" applyFont="1" applyFill="1" applyBorder="1" applyAlignment="1">
      <alignment horizontal="right" vertical="center"/>
    </xf>
    <xf numFmtId="177" fontId="1" fillId="0" borderId="7" xfId="0" applyNumberFormat="1" applyFont="1" applyBorder="1" applyAlignment="1" applyProtection="1">
      <alignment vertical="center"/>
      <protection locked="0"/>
    </xf>
    <xf numFmtId="177" fontId="13" fillId="0" borderId="7" xfId="0" applyNumberFormat="1" applyFont="1" applyBorder="1" applyAlignment="1" applyProtection="1">
      <alignment vertical="center"/>
      <protection locked="0"/>
    </xf>
    <xf numFmtId="177" fontId="1" fillId="2" borderId="4" xfId="0" applyNumberFormat="1" applyFont="1" applyFill="1" applyBorder="1" applyAlignment="1">
      <alignment horizontal="right" vertical="center"/>
    </xf>
    <xf numFmtId="10" fontId="1" fillId="0" borderId="4" xfId="0" applyNumberFormat="1" applyFont="1" applyBorder="1" applyAlignment="1" applyProtection="1">
      <alignment vertical="center"/>
      <protection locked="0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2" borderId="7" xfId="0" applyFont="1" applyFill="1" applyBorder="1" applyAlignment="1">
      <alignment horizontal="centerContinuous" vertical="center"/>
    </xf>
    <xf numFmtId="0" fontId="1" fillId="0" borderId="7" xfId="0" applyFont="1" applyBorder="1" applyAlignment="1" applyProtection="1">
      <alignment horizontal="centerContinuous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177" fontId="6" fillId="0" borderId="3" xfId="0" applyNumberFormat="1" applyFont="1" applyBorder="1" applyAlignment="1" applyProtection="1">
      <alignment vertical="center"/>
      <protection locked="0"/>
    </xf>
    <xf numFmtId="0" fontId="17" fillId="0" borderId="7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177" fontId="1" fillId="0" borderId="7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 applyProtection="1">
      <alignment horizontal="right" vertical="center"/>
      <protection locked="0"/>
    </xf>
    <xf numFmtId="0" fontId="17" fillId="0" borderId="5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77" fontId="0" fillId="2" borderId="10" xfId="0" applyNumberFormat="1" applyFill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177" fontId="1" fillId="2" borderId="14" xfId="0" applyNumberFormat="1" applyFont="1" applyFill="1" applyBorder="1" applyAlignment="1">
      <alignment horizontal="right" vertical="center"/>
    </xf>
    <xf numFmtId="177" fontId="1" fillId="0" borderId="14" xfId="0" applyNumberFormat="1" applyFont="1" applyBorder="1" applyAlignment="1" applyProtection="1">
      <alignment vertical="center"/>
      <protection locked="0"/>
    </xf>
    <xf numFmtId="177" fontId="1" fillId="2" borderId="17" xfId="0" applyNumberFormat="1" applyFont="1" applyFill="1" applyBorder="1" applyAlignment="1">
      <alignment horizontal="right" vertical="center"/>
    </xf>
    <xf numFmtId="179" fontId="1" fillId="2" borderId="19" xfId="0" applyNumberFormat="1" applyFont="1" applyFill="1" applyBorder="1" applyAlignment="1">
      <alignment horizontal="center" vertical="center"/>
    </xf>
    <xf numFmtId="10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23" fillId="0" borderId="3" xfId="10" applyFont="1" applyFill="1" applyBorder="1" applyAlignment="1" applyProtection="1">
      <alignment horizontal="center" vertical="center"/>
    </xf>
    <xf numFmtId="49" fontId="23" fillId="0" borderId="3" xfId="10" applyNumberFormat="1" applyFont="1" applyFill="1" applyBorder="1" applyAlignment="1" applyProtection="1">
      <alignment horizontal="left" vertical="center" indent="1"/>
    </xf>
    <xf numFmtId="4" fontId="23" fillId="0" borderId="3" xfId="10" applyNumberFormat="1" applyFont="1" applyFill="1" applyBorder="1" applyAlignment="1" applyProtection="1">
      <alignment vertical="center"/>
    </xf>
    <xf numFmtId="0" fontId="0" fillId="0" borderId="0" xfId="0" applyFill="1" applyProtection="1">
      <protection locked="0"/>
    </xf>
    <xf numFmtId="0" fontId="23" fillId="0" borderId="0" xfId="10" applyFont="1" applyFill="1" applyAlignment="1" applyProtection="1">
      <alignment horizontal="center" vertical="center"/>
    </xf>
    <xf numFmtId="49" fontId="23" fillId="0" borderId="0" xfId="10" applyNumberFormat="1" applyFont="1" applyFill="1" applyAlignment="1" applyProtection="1">
      <alignment vertical="center"/>
    </xf>
    <xf numFmtId="4" fontId="23" fillId="0" borderId="0" xfId="10" applyNumberFormat="1" applyFont="1" applyFill="1" applyAlignment="1" applyProtection="1">
      <alignment vertical="center"/>
    </xf>
    <xf numFmtId="4" fontId="23" fillId="0" borderId="0" xfId="10" applyNumberFormat="1" applyFont="1" applyFill="1" applyAlignment="1" applyProtection="1">
      <alignment horizontal="left" vertical="center"/>
    </xf>
    <xf numFmtId="4" fontId="23" fillId="0" borderId="0" xfId="10" applyNumberFormat="1" applyFont="1" applyFill="1" applyAlignment="1" applyProtection="1">
      <alignment horizontal="right" vertical="center"/>
    </xf>
    <xf numFmtId="0" fontId="23" fillId="0" borderId="0" xfId="10" applyFont="1" applyFill="1" applyAlignment="1" applyProtection="1">
      <alignment horizontal="left" vertical="center"/>
    </xf>
    <xf numFmtId="0" fontId="23" fillId="0" borderId="3" xfId="10" applyFont="1" applyFill="1" applyBorder="1" applyAlignment="1" applyProtection="1">
      <alignment horizontal="center" vertical="center" wrapText="1"/>
    </xf>
    <xf numFmtId="49" fontId="23" fillId="0" borderId="3" xfId="10" applyNumberFormat="1" applyFont="1" applyFill="1" applyBorder="1" applyAlignment="1" applyProtection="1">
      <alignment horizontal="center" vertical="center" wrapText="1"/>
    </xf>
    <xf numFmtId="4" fontId="23" fillId="0" borderId="3" xfId="1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</xf>
    <xf numFmtId="49" fontId="25" fillId="0" borderId="3" xfId="10" applyNumberFormat="1" applyFont="1" applyFill="1" applyBorder="1" applyAlignment="1" applyProtection="1">
      <alignment vertical="center"/>
    </xf>
    <xf numFmtId="4" fontId="25" fillId="0" borderId="3" xfId="10" applyNumberFormat="1" applyFont="1" applyFill="1" applyBorder="1" applyAlignment="1" applyProtection="1">
      <alignment vertical="center"/>
    </xf>
    <xf numFmtId="0" fontId="1" fillId="0" borderId="0" xfId="0" applyFont="1" applyFill="1" applyProtection="1">
      <protection locked="0"/>
    </xf>
    <xf numFmtId="185" fontId="1" fillId="2" borderId="3" xfId="0" applyNumberFormat="1" applyFont="1" applyFill="1" applyBorder="1" applyAlignment="1">
      <alignment horizontal="right" vertical="center"/>
    </xf>
    <xf numFmtId="185" fontId="1" fillId="0" borderId="3" xfId="0" applyNumberFormat="1" applyFont="1" applyBorder="1" applyAlignment="1" applyProtection="1">
      <alignment horizontal="right" vertical="center"/>
      <protection locked="0"/>
    </xf>
    <xf numFmtId="185" fontId="6" fillId="0" borderId="0" xfId="0" applyNumberFormat="1" applyFont="1" applyAlignment="1" applyProtection="1">
      <alignment horizontal="right" vertical="center"/>
      <protection locked="0"/>
    </xf>
    <xf numFmtId="177" fontId="1" fillId="0" borderId="14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 applyProtection="1">
      <alignment horizontal="right" vertical="center"/>
      <protection locked="0"/>
    </xf>
    <xf numFmtId="177" fontId="11" fillId="0" borderId="3" xfId="0" applyNumberFormat="1" applyFont="1" applyBorder="1" applyAlignment="1" applyProtection="1">
      <alignment horizontal="center" vertical="center" wrapText="1"/>
      <protection locked="0"/>
    </xf>
    <xf numFmtId="182" fontId="8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177" fontId="1" fillId="2" borderId="6" xfId="0" applyNumberFormat="1" applyFont="1" applyFill="1" applyBorder="1" applyAlignment="1">
      <alignment vertical="center"/>
    </xf>
    <xf numFmtId="0" fontId="1" fillId="0" borderId="3" xfId="26" applyBorder="1" applyAlignment="1" applyProtection="1">
      <alignment vertical="center"/>
      <protection locked="0"/>
    </xf>
    <xf numFmtId="0" fontId="1" fillId="0" borderId="3" xfId="26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vertical="center"/>
      <protection locked="0"/>
    </xf>
    <xf numFmtId="180" fontId="14" fillId="0" borderId="3" xfId="4" applyNumberFormat="1" applyBorder="1" applyAlignment="1" applyProtection="1">
      <alignment horizontal="center" vertical="center"/>
      <protection locked="0"/>
    </xf>
    <xf numFmtId="0" fontId="8" fillId="0" borderId="3" xfId="0" applyNumberFormat="1" applyFont="1" applyBorder="1" applyAlignment="1" applyProtection="1">
      <alignment horizontal="center" vertical="center"/>
      <protection locked="0"/>
    </xf>
    <xf numFmtId="43" fontId="1" fillId="0" borderId="3" xfId="8" applyFont="1" applyBorder="1" applyAlignment="1" applyProtection="1">
      <alignment horizontal="center" vertical="center" wrapText="1"/>
      <protection locked="0"/>
    </xf>
    <xf numFmtId="0" fontId="1" fillId="0" borderId="7" xfId="4" applyFont="1" applyBorder="1" applyAlignment="1" applyProtection="1">
      <alignment vertical="center"/>
      <protection locked="0"/>
    </xf>
    <xf numFmtId="14" fontId="14" fillId="0" borderId="3" xfId="4" applyNumberFormat="1" applyBorder="1" applyAlignment="1" applyProtection="1">
      <alignment vertical="center"/>
      <protection locked="0"/>
    </xf>
    <xf numFmtId="181" fontId="1" fillId="0" borderId="3" xfId="0" applyNumberFormat="1" applyFont="1" applyBorder="1" applyAlignment="1" applyProtection="1">
      <alignment horizontal="center" vertical="center"/>
      <protection locked="0"/>
    </xf>
    <xf numFmtId="1" fontId="13" fillId="0" borderId="3" xfId="0" applyNumberFormat="1" applyFont="1" applyBorder="1" applyAlignment="1" applyProtection="1">
      <alignment horizontal="center" vertical="center"/>
      <protection locked="0"/>
    </xf>
    <xf numFmtId="180" fontId="11" fillId="0" borderId="3" xfId="0" applyNumberFormat="1" applyFont="1" applyBorder="1" applyAlignment="1" applyProtection="1">
      <alignment horizontal="center" vertical="center"/>
      <protection locked="0"/>
    </xf>
    <xf numFmtId="180" fontId="11" fillId="0" borderId="3" xfId="8" applyNumberFormat="1" applyFont="1" applyBorder="1" applyAlignment="1" applyProtection="1">
      <alignment horizontal="center" vertical="center"/>
      <protection locked="0"/>
    </xf>
    <xf numFmtId="177" fontId="1" fillId="0" borderId="6" xfId="0" applyNumberFormat="1" applyFont="1" applyBorder="1" applyAlignment="1" applyProtection="1">
      <alignment horizontal="center" vertical="center"/>
      <protection locked="0"/>
    </xf>
    <xf numFmtId="177" fontId="1" fillId="0" borderId="6" xfId="8" applyNumberFormat="1" applyFont="1" applyBorder="1" applyAlignment="1" applyProtection="1">
      <alignment horizontal="right" vertical="center"/>
      <protection locked="0"/>
    </xf>
    <xf numFmtId="43" fontId="1" fillId="0" borderId="3" xfId="8" applyFont="1" applyBorder="1" applyAlignment="1" applyProtection="1">
      <alignment horizontal="right" vertical="center" wrapText="1"/>
      <protection locked="0"/>
    </xf>
    <xf numFmtId="10" fontId="8" fillId="0" borderId="3" xfId="0" applyNumberFormat="1" applyFont="1" applyBorder="1" applyAlignment="1" applyProtection="1">
      <alignment horizontal="centerContinuous" vertical="center" wrapText="1"/>
      <protection locked="0"/>
    </xf>
    <xf numFmtId="186" fontId="1" fillId="0" borderId="3" xfId="0" applyNumberFormat="1" applyFont="1" applyBorder="1" applyAlignment="1">
      <alignment horizontal="right" vertical="center" wrapText="1"/>
    </xf>
    <xf numFmtId="0" fontId="1" fillId="0" borderId="0" xfId="0" applyFont="1" applyFill="1" applyAlignment="1" applyProtection="1">
      <alignment horizontal="center"/>
    </xf>
    <xf numFmtId="0" fontId="33" fillId="0" borderId="0" xfId="0" applyFont="1" applyAlignment="1" applyProtection="1">
      <alignment vertical="center"/>
      <protection locked="0"/>
    </xf>
    <xf numFmtId="0" fontId="8" fillId="0" borderId="0" xfId="0" applyNumberFormat="1" applyFont="1" applyAlignment="1" applyProtection="1">
      <alignment horizontal="left" vertical="center"/>
      <protection locked="0"/>
    </xf>
    <xf numFmtId="14" fontId="8" fillId="0" borderId="0" xfId="0" applyNumberFormat="1" applyFont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Continuous" vertical="center" wrapText="1"/>
    </xf>
    <xf numFmtId="0" fontId="34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2" fillId="0" borderId="2" xfId="5" applyNumberFormat="1" applyFont="1" applyBorder="1" applyAlignment="1">
      <alignment horizontal="center" vertical="center" wrapText="1"/>
    </xf>
    <xf numFmtId="0" fontId="1" fillId="0" borderId="1" xfId="5" applyNumberFormat="1" applyFont="1" applyBorder="1" applyAlignment="1">
      <alignment horizontal="center" vertical="center"/>
    </xf>
    <xf numFmtId="0" fontId="11" fillId="0" borderId="2" xfId="5" applyNumberFormat="1" applyFont="1" applyBorder="1" applyAlignment="1">
      <alignment horizontal="center" vertical="center" wrapText="1"/>
    </xf>
    <xf numFmtId="0" fontId="1" fillId="0" borderId="5" xfId="5" applyNumberFormat="1" applyFont="1" applyBorder="1" applyAlignment="1">
      <alignment horizontal="center" vertical="center" wrapText="1"/>
    </xf>
    <xf numFmtId="0" fontId="1" fillId="0" borderId="3" xfId="5" applyNumberFormat="1" applyFont="1" applyBorder="1" applyAlignment="1">
      <alignment horizontal="center" vertical="center" wrapText="1"/>
    </xf>
    <xf numFmtId="0" fontId="8" fillId="0" borderId="4" xfId="6" applyNumberFormat="1" applyFont="1" applyBorder="1" applyAlignment="1">
      <alignment horizontal="center" vertical="center" wrapText="1"/>
    </xf>
    <xf numFmtId="0" fontId="8" fillId="0" borderId="3" xfId="6" applyNumberFormat="1" applyFont="1" applyBorder="1" applyAlignment="1">
      <alignment horizontal="center" vertical="center" wrapText="1"/>
    </xf>
    <xf numFmtId="0" fontId="10" fillId="0" borderId="4" xfId="6" applyNumberFormat="1" applyFont="1" applyBorder="1" applyAlignment="1">
      <alignment horizontal="center" vertical="center" wrapText="1"/>
    </xf>
    <xf numFmtId="0" fontId="10" fillId="0" borderId="3" xfId="6" applyNumberFormat="1" applyFont="1" applyBorder="1" applyAlignment="1">
      <alignment horizontal="center" vertical="center" wrapText="1"/>
    </xf>
    <xf numFmtId="2" fontId="8" fillId="0" borderId="2" xfId="6" applyNumberFormat="1" applyFont="1" applyBorder="1" applyAlignment="1" applyProtection="1">
      <alignment horizontal="center" vertical="center" wrapText="1"/>
      <protection locked="0"/>
    </xf>
    <xf numFmtId="2" fontId="10" fillId="0" borderId="2" xfId="6" applyNumberFormat="1" applyFont="1" applyBorder="1" applyAlignment="1" applyProtection="1">
      <alignment horizontal="center" vertical="center" wrapText="1"/>
      <protection locked="0"/>
    </xf>
    <xf numFmtId="2" fontId="8" fillId="0" borderId="2" xfId="6" applyNumberFormat="1" applyFont="1" applyBorder="1" applyAlignment="1">
      <alignment horizontal="center" vertical="center" wrapText="1"/>
    </xf>
    <xf numFmtId="1" fontId="8" fillId="0" borderId="3" xfId="5" applyFont="1" applyBorder="1" applyAlignment="1">
      <alignment horizontal="center" vertical="center" wrapText="1"/>
    </xf>
    <xf numFmtId="1" fontId="8" fillId="0" borderId="3" xfId="5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49" fontId="8" fillId="0" borderId="2" xfId="6" applyNumberFormat="1" applyFont="1" applyBorder="1" applyAlignment="1">
      <alignment horizontal="center" vertical="center" wrapText="1"/>
    </xf>
    <xf numFmtId="1" fontId="8" fillId="0" borderId="2" xfId="6" applyFont="1" applyBorder="1" applyAlignment="1">
      <alignment horizontal="center" vertical="center" wrapText="1"/>
    </xf>
    <xf numFmtId="0" fontId="8" fillId="0" borderId="2" xfId="6" applyNumberFormat="1" applyFont="1" applyBorder="1" applyAlignment="1">
      <alignment horizontal="center" vertical="center" wrapText="1"/>
    </xf>
    <xf numFmtId="0" fontId="10" fillId="0" borderId="5" xfId="6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 applyProtection="1">
      <alignment horizontal="left" vertical="center"/>
      <protection locked="0"/>
    </xf>
    <xf numFmtId="49" fontId="11" fillId="0" borderId="3" xfId="0" applyNumberFormat="1" applyFont="1" applyFill="1" applyBorder="1" applyAlignment="1" applyProtection="1">
      <alignment horizontal="left" vertical="center" indent="1"/>
      <protection locked="0"/>
    </xf>
    <xf numFmtId="49" fontId="11" fillId="0" borderId="3" xfId="0" applyNumberFormat="1" applyFont="1" applyFill="1" applyBorder="1" applyAlignment="1" applyProtection="1">
      <alignment horizontal="left" vertical="center" indent="2"/>
      <protection locked="0"/>
    </xf>
    <xf numFmtId="0" fontId="1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vertical="center"/>
    </xf>
    <xf numFmtId="14" fontId="1" fillId="0" borderId="0" xfId="0" applyNumberFormat="1" applyFont="1" applyAlignment="1" applyProtection="1">
      <alignment horizontal="left" vertical="center"/>
    </xf>
    <xf numFmtId="14" fontId="8" fillId="0" borderId="3" xfId="0" applyNumberFormat="1" applyFont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 applyProtection="1">
      <alignment horizontal="center" vertical="center"/>
      <protection locked="0"/>
    </xf>
    <xf numFmtId="14" fontId="8" fillId="0" borderId="3" xfId="0" applyNumberFormat="1" applyFont="1" applyBorder="1" applyAlignment="1" applyProtection="1">
      <alignment horizontal="left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77" fontId="1" fillId="0" borderId="0" xfId="0" applyNumberFormat="1" applyFont="1" applyAlignment="1" applyProtection="1">
      <alignment vertical="center"/>
      <protection locked="0"/>
    </xf>
    <xf numFmtId="0" fontId="22" fillId="3" borderId="0" xfId="10" applyFont="1" applyFill="1" applyAlignment="1" applyProtection="1">
      <alignment horizontal="center" vertical="center"/>
    </xf>
    <xf numFmtId="0" fontId="22" fillId="0" borderId="0" xfId="10" applyFont="1" applyFill="1" applyAlignment="1" applyProtection="1">
      <alignment horizontal="center" vertical="center"/>
    </xf>
  </cellXfs>
  <cellStyles count="29">
    <cellStyle name="ColHead" xfId="12" xr:uid="{00000000-0005-0000-0000-000000000000}"/>
    <cellStyle name="Head" xfId="13" xr:uid="{00000000-0005-0000-0000-000001000000}"/>
    <cellStyle name="HideRow" xfId="14" xr:uid="{00000000-0005-0000-0000-000002000000}"/>
    <cellStyle name="Normal" xfId="10" xr:uid="{00000000-0005-0000-0000-000003000000}"/>
    <cellStyle name="UnlockedCell_Line" xfId="15" xr:uid="{00000000-0005-0000-0000-000004000000}"/>
    <cellStyle name="UnlockedCells" xfId="16" xr:uid="{00000000-0005-0000-0000-000005000000}"/>
    <cellStyle name="百分比" xfId="1" builtinId="5"/>
    <cellStyle name="百分比 2" xfId="2" xr:uid="{00000000-0005-0000-0000-000007000000}"/>
    <cellStyle name="百分比 2 2" xfId="24" xr:uid="{00000000-0005-0000-0000-000008000000}"/>
    <cellStyle name="百分比 3" xfId="3" xr:uid="{00000000-0005-0000-0000-000009000000}"/>
    <cellStyle name="百分比 3 2" xfId="25" xr:uid="{00000000-0005-0000-0000-00000A000000}"/>
    <cellStyle name="百分比 4" xfId="23" xr:uid="{00000000-0005-0000-0000-00000B000000}"/>
    <cellStyle name="常规" xfId="0" builtinId="0"/>
    <cellStyle name="常规 2" xfId="4" xr:uid="{00000000-0005-0000-0000-00000D000000}"/>
    <cellStyle name="常规 2 2" xfId="26" xr:uid="{00000000-0005-0000-0000-00000E000000}"/>
    <cellStyle name="常规 2 3" xfId="21" xr:uid="{00000000-0005-0000-0000-00000F000000}"/>
    <cellStyle name="常规 3" xfId="22" xr:uid="{00000000-0005-0000-0000-000010000000}"/>
    <cellStyle name="常规 4" xfId="11" xr:uid="{00000000-0005-0000-0000-000011000000}"/>
    <cellStyle name="常规_表5-1-3" xfId="5" xr:uid="{00000000-0005-0000-0000-000012000000}"/>
    <cellStyle name="常规_表5-2-1" xfId="6" xr:uid="{00000000-0005-0000-0000-000013000000}"/>
    <cellStyle name="普通_Sheet1_1" xfId="7" xr:uid="{00000000-0005-0000-0000-000014000000}"/>
    <cellStyle name="千分位[0]_封面" xfId="17" xr:uid="{00000000-0005-0000-0000-000015000000}"/>
    <cellStyle name="千分位_封面" xfId="18" xr:uid="{00000000-0005-0000-0000-000016000000}"/>
    <cellStyle name="千位[0]_Sheet1" xfId="19" xr:uid="{00000000-0005-0000-0000-000017000000}"/>
    <cellStyle name="千位_Sheet1" xfId="20" xr:uid="{00000000-0005-0000-0000-000018000000}"/>
    <cellStyle name="千位分隔" xfId="8" builtinId="3"/>
    <cellStyle name="千位分隔 2" xfId="9" xr:uid="{00000000-0005-0000-0000-00001A000000}"/>
    <cellStyle name="千位分隔 2 2" xfId="28" xr:uid="{00000000-0005-0000-0000-00001B000000}"/>
    <cellStyle name="千位分隔 3" xfId="27" xr:uid="{00000000-0005-0000-0000-00001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C6"/>
  <sheetViews>
    <sheetView workbookViewId="0">
      <selection activeCell="C7" sqref="C7"/>
    </sheetView>
  </sheetViews>
  <sheetFormatPr defaultRowHeight="14.25" x14ac:dyDescent="0.15"/>
  <cols>
    <col min="2" max="2" width="14.375" bestFit="1" customWidth="1"/>
  </cols>
  <sheetData>
    <row r="4" spans="2:3" x14ac:dyDescent="0.15">
      <c r="B4" s="449" t="s">
        <v>472</v>
      </c>
      <c r="C4" s="449" t="s">
        <v>473</v>
      </c>
    </row>
    <row r="5" spans="2:3" x14ac:dyDescent="0.15">
      <c r="B5" s="448">
        <v>43951</v>
      </c>
      <c r="C5" s="449" t="s">
        <v>474</v>
      </c>
    </row>
    <row r="6" spans="2:3" x14ac:dyDescent="0.15">
      <c r="B6" s="448">
        <v>43976</v>
      </c>
      <c r="C6" s="449" t="s">
        <v>559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L35"/>
  <sheetViews>
    <sheetView topLeftCell="A19" zoomScale="75" workbookViewId="0">
      <selection activeCell="E10" sqref="E10"/>
    </sheetView>
  </sheetViews>
  <sheetFormatPr defaultColWidth="9" defaultRowHeight="20.100000000000001" customHeight="1" x14ac:dyDescent="0.15"/>
  <cols>
    <col min="1" max="1" width="13.25" style="2" bestFit="1" customWidth="1"/>
    <col min="2" max="2" width="20.125" style="2" customWidth="1"/>
    <col min="3" max="3" width="12.75" style="2" customWidth="1"/>
    <col min="4" max="4" width="10.75" style="2" customWidth="1"/>
    <col min="5" max="5" width="9.875" style="2" customWidth="1"/>
    <col min="6" max="7" width="10.125" style="2" customWidth="1"/>
    <col min="8" max="8" width="12.375" style="2" customWidth="1"/>
    <col min="9" max="9" width="13.75" style="2" customWidth="1"/>
    <col min="10" max="10" width="15.875" style="2" customWidth="1"/>
    <col min="11" max="11" width="15.75" style="2" customWidth="1"/>
    <col min="12" max="16384" width="9" style="2"/>
  </cols>
  <sheetData>
    <row r="1" spans="1:12" s="6" customFormat="1" ht="28.15" customHeight="1" x14ac:dyDescent="0.15">
      <c r="A1" s="559" t="s">
        <v>307</v>
      </c>
      <c r="B1" s="313" t="s">
        <v>315</v>
      </c>
      <c r="C1" s="311"/>
      <c r="D1" s="311"/>
      <c r="E1" s="312"/>
    </row>
    <row r="2" spans="1:12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12" customFormat="1" ht="25.5" customHeight="1" x14ac:dyDescent="0.15">
      <c r="A4" s="90" t="s">
        <v>0</v>
      </c>
      <c r="B4" s="42" t="s">
        <v>7</v>
      </c>
      <c r="C4" s="42" t="s">
        <v>11</v>
      </c>
      <c r="D4" s="42" t="s">
        <v>12</v>
      </c>
      <c r="E4" s="42" t="s">
        <v>9</v>
      </c>
      <c r="F4" s="42" t="s">
        <v>13</v>
      </c>
      <c r="G4" s="172" t="s">
        <v>209</v>
      </c>
      <c r="H4" s="43" t="s">
        <v>117</v>
      </c>
      <c r="I4" s="188" t="s">
        <v>115</v>
      </c>
      <c r="J4" s="44" t="s">
        <v>14</v>
      </c>
      <c r="K4" s="44" t="s">
        <v>3</v>
      </c>
      <c r="L4" s="44" t="s">
        <v>575</v>
      </c>
    </row>
    <row r="5" spans="1:12" s="12" customFormat="1" ht="25.5" customHeight="1" x14ac:dyDescent="0.15">
      <c r="A5" s="175"/>
      <c r="B5" s="176" t="s">
        <v>153</v>
      </c>
      <c r="C5" s="177"/>
      <c r="D5" s="269"/>
      <c r="E5" s="269"/>
      <c r="F5" s="177"/>
      <c r="G5" s="222"/>
      <c r="H5" s="365">
        <f>SUM(H6:H25)</f>
        <v>0</v>
      </c>
      <c r="I5" s="283"/>
      <c r="J5" s="222"/>
      <c r="K5" s="288">
        <f>SUM(K6:K25)</f>
        <v>0</v>
      </c>
      <c r="L5" s="288"/>
    </row>
    <row r="6" spans="1:12" s="11" customFormat="1" ht="20.100000000000001" customHeight="1" x14ac:dyDescent="0.15">
      <c r="A6" s="45">
        <v>1</v>
      </c>
      <c r="B6" s="112"/>
      <c r="C6" s="151"/>
      <c r="D6" s="342"/>
      <c r="E6" s="342"/>
      <c r="F6" s="348"/>
      <c r="G6" s="345"/>
      <c r="H6" s="280"/>
      <c r="I6" s="284"/>
      <c r="J6" s="345"/>
      <c r="K6" s="345"/>
      <c r="L6" s="244"/>
    </row>
    <row r="7" spans="1:12" s="11" customFormat="1" ht="20.100000000000001" customHeight="1" x14ac:dyDescent="0.15">
      <c r="A7" s="45">
        <v>2</v>
      </c>
      <c r="B7" s="97"/>
      <c r="C7" s="151"/>
      <c r="D7" s="342"/>
      <c r="E7" s="342"/>
      <c r="F7" s="348"/>
      <c r="G7" s="72"/>
      <c r="H7" s="346"/>
      <c r="I7" s="284"/>
      <c r="J7" s="72"/>
      <c r="K7" s="72"/>
      <c r="L7" s="244"/>
    </row>
    <row r="8" spans="1:12" s="11" customFormat="1" ht="20.100000000000001" customHeight="1" x14ac:dyDescent="0.15">
      <c r="A8" s="45">
        <v>3</v>
      </c>
      <c r="B8" s="97"/>
      <c r="C8" s="151"/>
      <c r="D8" s="342"/>
      <c r="E8" s="342"/>
      <c r="F8" s="348"/>
      <c r="G8" s="72"/>
      <c r="H8" s="346"/>
      <c r="I8" s="284"/>
      <c r="J8" s="72"/>
      <c r="K8" s="72"/>
      <c r="L8" s="244"/>
    </row>
    <row r="9" spans="1:12" s="11" customFormat="1" ht="20.100000000000001" customHeight="1" x14ac:dyDescent="0.15">
      <c r="A9" s="45">
        <v>4</v>
      </c>
      <c r="B9" s="97"/>
      <c r="C9" s="151"/>
      <c r="D9" s="342"/>
      <c r="E9" s="342"/>
      <c r="F9" s="348"/>
      <c r="G9" s="72"/>
      <c r="H9" s="346"/>
      <c r="I9" s="284"/>
      <c r="J9" s="72"/>
      <c r="K9" s="72"/>
      <c r="L9" s="244"/>
    </row>
    <row r="10" spans="1:12" s="11" customFormat="1" ht="20.100000000000001" customHeight="1" x14ac:dyDescent="0.15">
      <c r="A10" s="45">
        <v>5</v>
      </c>
      <c r="B10" s="97"/>
      <c r="C10" s="151"/>
      <c r="D10" s="342"/>
      <c r="E10" s="342"/>
      <c r="F10" s="348"/>
      <c r="G10" s="72"/>
      <c r="H10" s="346"/>
      <c r="I10" s="284"/>
      <c r="J10" s="72"/>
      <c r="K10" s="72"/>
      <c r="L10" s="244"/>
    </row>
    <row r="11" spans="1:12" s="11" customFormat="1" ht="20.100000000000001" customHeight="1" x14ac:dyDescent="0.15">
      <c r="A11" s="45">
        <v>6</v>
      </c>
      <c r="B11" s="97"/>
      <c r="C11" s="151"/>
      <c r="D11" s="342"/>
      <c r="E11" s="342"/>
      <c r="F11" s="348"/>
      <c r="G11" s="72"/>
      <c r="H11" s="346"/>
      <c r="I11" s="284"/>
      <c r="J11" s="72"/>
      <c r="K11" s="72"/>
      <c r="L11" s="244"/>
    </row>
    <row r="12" spans="1:12" s="11" customFormat="1" ht="20.100000000000001" customHeight="1" x14ac:dyDescent="0.15">
      <c r="A12" s="45">
        <v>7</v>
      </c>
      <c r="B12" s="97"/>
      <c r="C12" s="151"/>
      <c r="D12" s="342"/>
      <c r="E12" s="342"/>
      <c r="F12" s="348"/>
      <c r="G12" s="72"/>
      <c r="H12" s="346"/>
      <c r="I12" s="284"/>
      <c r="J12" s="72"/>
      <c r="K12" s="72"/>
      <c r="L12" s="244"/>
    </row>
    <row r="13" spans="1:12" s="11" customFormat="1" ht="20.100000000000001" customHeight="1" x14ac:dyDescent="0.15">
      <c r="A13" s="45">
        <v>8</v>
      </c>
      <c r="B13" s="97"/>
      <c r="C13" s="151"/>
      <c r="D13" s="342"/>
      <c r="E13" s="342"/>
      <c r="F13" s="348"/>
      <c r="G13" s="72"/>
      <c r="H13" s="346"/>
      <c r="I13" s="284"/>
      <c r="J13" s="72"/>
      <c r="K13" s="72"/>
      <c r="L13" s="244"/>
    </row>
    <row r="14" spans="1:12" s="11" customFormat="1" ht="20.100000000000001" customHeight="1" x14ac:dyDescent="0.15">
      <c r="A14" s="45">
        <v>9</v>
      </c>
      <c r="B14" s="97"/>
      <c r="C14" s="151"/>
      <c r="D14" s="342"/>
      <c r="E14" s="342"/>
      <c r="F14" s="348"/>
      <c r="G14" s="72"/>
      <c r="H14" s="346"/>
      <c r="I14" s="284"/>
      <c r="J14" s="72"/>
      <c r="K14" s="72"/>
      <c r="L14" s="244"/>
    </row>
    <row r="15" spans="1:12" s="11" customFormat="1" ht="20.100000000000001" customHeight="1" x14ac:dyDescent="0.15">
      <c r="A15" s="45">
        <v>10</v>
      </c>
      <c r="B15" s="97"/>
      <c r="C15" s="151"/>
      <c r="D15" s="342"/>
      <c r="E15" s="342"/>
      <c r="F15" s="348"/>
      <c r="G15" s="72"/>
      <c r="H15" s="346"/>
      <c r="I15" s="284"/>
      <c r="J15" s="72"/>
      <c r="K15" s="72"/>
      <c r="L15" s="244"/>
    </row>
    <row r="16" spans="1:12" s="11" customFormat="1" ht="20.100000000000001" customHeight="1" x14ac:dyDescent="0.15">
      <c r="A16" s="45">
        <v>11</v>
      </c>
      <c r="B16" s="97"/>
      <c r="C16" s="151"/>
      <c r="D16" s="342"/>
      <c r="E16" s="342"/>
      <c r="F16" s="348"/>
      <c r="G16" s="72"/>
      <c r="H16" s="346"/>
      <c r="I16" s="284"/>
      <c r="J16" s="72"/>
      <c r="K16" s="72"/>
      <c r="L16" s="244"/>
    </row>
    <row r="17" spans="1:12" s="11" customFormat="1" ht="20.100000000000001" customHeight="1" x14ac:dyDescent="0.15">
      <c r="A17" s="45">
        <v>12</v>
      </c>
      <c r="B17" s="97"/>
      <c r="C17" s="151"/>
      <c r="D17" s="342"/>
      <c r="E17" s="342"/>
      <c r="F17" s="348"/>
      <c r="G17" s="72"/>
      <c r="H17" s="346"/>
      <c r="I17" s="284"/>
      <c r="J17" s="72"/>
      <c r="K17" s="72"/>
      <c r="L17" s="244"/>
    </row>
    <row r="18" spans="1:12" s="11" customFormat="1" ht="20.100000000000001" customHeight="1" x14ac:dyDescent="0.15">
      <c r="A18" s="45">
        <v>13</v>
      </c>
      <c r="B18" s="97"/>
      <c r="C18" s="151"/>
      <c r="D18" s="342"/>
      <c r="E18" s="342"/>
      <c r="F18" s="348"/>
      <c r="G18" s="72"/>
      <c r="H18" s="346"/>
      <c r="I18" s="284"/>
      <c r="J18" s="72"/>
      <c r="K18" s="72"/>
      <c r="L18" s="244"/>
    </row>
    <row r="19" spans="1:12" s="11" customFormat="1" ht="20.100000000000001" customHeight="1" x14ac:dyDescent="0.15">
      <c r="A19" s="45">
        <v>14</v>
      </c>
      <c r="B19" s="97"/>
      <c r="C19" s="151"/>
      <c r="D19" s="342"/>
      <c r="E19" s="342"/>
      <c r="F19" s="348"/>
      <c r="G19" s="72"/>
      <c r="H19" s="346"/>
      <c r="I19" s="284"/>
      <c r="J19" s="72"/>
      <c r="K19" s="72"/>
      <c r="L19" s="244"/>
    </row>
    <row r="20" spans="1:12" s="11" customFormat="1" ht="20.100000000000001" customHeight="1" x14ac:dyDescent="0.15">
      <c r="A20" s="45">
        <v>15</v>
      </c>
      <c r="B20" s="97"/>
      <c r="C20" s="151"/>
      <c r="D20" s="342"/>
      <c r="E20" s="342"/>
      <c r="F20" s="348"/>
      <c r="G20" s="72"/>
      <c r="H20" s="346"/>
      <c r="I20" s="284"/>
      <c r="J20" s="72"/>
      <c r="K20" s="72"/>
      <c r="L20" s="244"/>
    </row>
    <row r="21" spans="1:12" s="11" customFormat="1" ht="20.100000000000001" customHeight="1" x14ac:dyDescent="0.15">
      <c r="A21" s="45">
        <v>16</v>
      </c>
      <c r="B21" s="97"/>
      <c r="C21" s="151"/>
      <c r="D21" s="342"/>
      <c r="E21" s="342"/>
      <c r="F21" s="348"/>
      <c r="G21" s="72"/>
      <c r="H21" s="346"/>
      <c r="I21" s="284"/>
      <c r="J21" s="72"/>
      <c r="K21" s="72"/>
      <c r="L21" s="244"/>
    </row>
    <row r="22" spans="1:12" s="11" customFormat="1" ht="20.100000000000001" customHeight="1" x14ac:dyDescent="0.15">
      <c r="A22" s="45">
        <v>17</v>
      </c>
      <c r="B22" s="97"/>
      <c r="C22" s="151"/>
      <c r="D22" s="342"/>
      <c r="E22" s="342"/>
      <c r="F22" s="348"/>
      <c r="G22" s="72"/>
      <c r="H22" s="346"/>
      <c r="I22" s="284"/>
      <c r="J22" s="72"/>
      <c r="K22" s="72"/>
      <c r="L22" s="244"/>
    </row>
    <row r="23" spans="1:12" s="11" customFormat="1" ht="20.100000000000001" customHeight="1" x14ac:dyDescent="0.15">
      <c r="A23" s="45">
        <v>18</v>
      </c>
      <c r="B23" s="97"/>
      <c r="C23" s="151"/>
      <c r="D23" s="342"/>
      <c r="E23" s="342"/>
      <c r="F23" s="348"/>
      <c r="G23" s="72"/>
      <c r="H23" s="346"/>
      <c r="I23" s="284"/>
      <c r="J23" s="72"/>
      <c r="K23" s="72"/>
      <c r="L23" s="244"/>
    </row>
    <row r="24" spans="1:12" s="11" customFormat="1" ht="20.100000000000001" customHeight="1" x14ac:dyDescent="0.15">
      <c r="A24" s="45">
        <v>19</v>
      </c>
      <c r="B24" s="97"/>
      <c r="C24" s="151"/>
      <c r="D24" s="342"/>
      <c r="E24" s="342"/>
      <c r="F24" s="348"/>
      <c r="G24" s="72"/>
      <c r="H24" s="346"/>
      <c r="I24" s="284"/>
      <c r="J24" s="72"/>
      <c r="K24" s="72"/>
      <c r="L24" s="244"/>
    </row>
    <row r="25" spans="1:12" s="11" customFormat="1" ht="20.100000000000001" customHeight="1" x14ac:dyDescent="0.15">
      <c r="A25" s="45">
        <v>20</v>
      </c>
      <c r="B25" s="97"/>
      <c r="C25" s="151"/>
      <c r="D25" s="342"/>
      <c r="E25" s="342"/>
      <c r="F25" s="348"/>
      <c r="G25" s="72"/>
      <c r="H25" s="346"/>
      <c r="I25" s="284"/>
      <c r="J25" s="72"/>
      <c r="K25" s="72"/>
      <c r="L25" s="244"/>
    </row>
    <row r="26" spans="1:12" ht="20.100000000000001" customHeight="1" x14ac:dyDescent="0.15">
      <c r="A26" s="45">
        <v>21</v>
      </c>
      <c r="B26" s="97"/>
      <c r="C26" s="151"/>
      <c r="D26" s="342"/>
      <c r="E26" s="342"/>
      <c r="F26" s="348"/>
      <c r="G26" s="72"/>
      <c r="H26" s="346"/>
      <c r="I26" s="284"/>
      <c r="J26" s="72"/>
      <c r="K26" s="72"/>
      <c r="L26" s="244"/>
    </row>
    <row r="27" spans="1:12" ht="20.100000000000001" customHeight="1" x14ac:dyDescent="0.15">
      <c r="A27" s="45">
        <v>22</v>
      </c>
      <c r="B27" s="97"/>
      <c r="C27" s="151"/>
      <c r="D27" s="342"/>
      <c r="E27" s="342"/>
      <c r="F27" s="348"/>
      <c r="G27" s="72"/>
      <c r="H27" s="346"/>
      <c r="I27" s="284"/>
      <c r="J27" s="72"/>
      <c r="K27" s="72"/>
      <c r="L27" s="244"/>
    </row>
    <row r="28" spans="1:12" ht="20.100000000000001" customHeight="1" x14ac:dyDescent="0.15">
      <c r="A28" s="45">
        <v>23</v>
      </c>
      <c r="B28" s="97"/>
      <c r="C28" s="151"/>
      <c r="D28" s="342"/>
      <c r="E28" s="342"/>
      <c r="F28" s="348"/>
      <c r="G28" s="72"/>
      <c r="H28" s="346"/>
      <c r="I28" s="284"/>
      <c r="J28" s="72"/>
      <c r="K28" s="72"/>
      <c r="L28" s="244"/>
    </row>
    <row r="29" spans="1:12" ht="20.100000000000001" customHeight="1" x14ac:dyDescent="0.15">
      <c r="A29" s="45">
        <v>24</v>
      </c>
      <c r="B29" s="97"/>
      <c r="C29" s="151"/>
      <c r="D29" s="342"/>
      <c r="E29" s="342"/>
      <c r="F29" s="348"/>
      <c r="G29" s="72"/>
      <c r="H29" s="346"/>
      <c r="I29" s="284"/>
      <c r="J29" s="72"/>
      <c r="K29" s="72"/>
      <c r="L29" s="244"/>
    </row>
    <row r="30" spans="1:12" ht="20.100000000000001" customHeight="1" x14ac:dyDescent="0.15">
      <c r="A30" s="45">
        <v>25</v>
      </c>
      <c r="B30" s="97"/>
      <c r="C30" s="151"/>
      <c r="D30" s="342"/>
      <c r="E30" s="342"/>
      <c r="F30" s="348"/>
      <c r="G30" s="72"/>
      <c r="H30" s="346"/>
      <c r="I30" s="284"/>
      <c r="J30" s="72"/>
      <c r="K30" s="72"/>
      <c r="L30" s="244"/>
    </row>
    <row r="31" spans="1:12" ht="20.100000000000001" customHeight="1" x14ac:dyDescent="0.15">
      <c r="A31" s="45">
        <v>26</v>
      </c>
      <c r="B31" s="97"/>
      <c r="C31" s="151"/>
      <c r="D31" s="342"/>
      <c r="E31" s="342"/>
      <c r="F31" s="348"/>
      <c r="G31" s="72"/>
      <c r="H31" s="346"/>
      <c r="I31" s="284"/>
      <c r="J31" s="72"/>
      <c r="K31" s="72"/>
      <c r="L31" s="244"/>
    </row>
    <row r="32" spans="1:12" ht="20.100000000000001" customHeight="1" x14ac:dyDescent="0.15">
      <c r="A32" s="45">
        <v>27</v>
      </c>
      <c r="B32" s="97"/>
      <c r="C32" s="151"/>
      <c r="D32" s="342"/>
      <c r="E32" s="342"/>
      <c r="F32" s="348"/>
      <c r="G32" s="72"/>
      <c r="H32" s="346"/>
      <c r="I32" s="284"/>
      <c r="J32" s="72"/>
      <c r="K32" s="72"/>
      <c r="L32" s="244"/>
    </row>
    <row r="33" spans="1:12" ht="20.100000000000001" customHeight="1" x14ac:dyDescent="0.15">
      <c r="A33" s="45">
        <v>28</v>
      </c>
      <c r="B33" s="97"/>
      <c r="C33" s="151"/>
      <c r="D33" s="342"/>
      <c r="E33" s="342"/>
      <c r="F33" s="348"/>
      <c r="G33" s="72"/>
      <c r="H33" s="346"/>
      <c r="I33" s="284"/>
      <c r="J33" s="72"/>
      <c r="K33" s="72"/>
      <c r="L33" s="244"/>
    </row>
    <row r="34" spans="1:12" ht="20.100000000000001" customHeight="1" x14ac:dyDescent="0.15">
      <c r="A34" s="45">
        <v>29</v>
      </c>
      <c r="B34" s="97"/>
      <c r="C34" s="151"/>
      <c r="D34" s="342"/>
      <c r="E34" s="342"/>
      <c r="F34" s="348"/>
      <c r="G34" s="72"/>
      <c r="H34" s="346"/>
      <c r="I34" s="284"/>
      <c r="J34" s="72"/>
      <c r="K34" s="72"/>
      <c r="L34" s="244"/>
    </row>
    <row r="35" spans="1:12" ht="20.100000000000001" customHeight="1" x14ac:dyDescent="0.15">
      <c r="A35" s="45">
        <v>30</v>
      </c>
      <c r="B35" s="97"/>
      <c r="C35" s="151"/>
      <c r="D35" s="342"/>
      <c r="E35" s="342"/>
      <c r="F35" s="348"/>
      <c r="G35" s="72"/>
      <c r="H35" s="346"/>
      <c r="I35" s="284"/>
      <c r="J35" s="72"/>
      <c r="K35" s="72"/>
      <c r="L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L35"/>
  <sheetViews>
    <sheetView topLeftCell="A16" zoomScale="75" workbookViewId="0">
      <selection activeCell="E10" sqref="E10"/>
    </sheetView>
  </sheetViews>
  <sheetFormatPr defaultColWidth="9" defaultRowHeight="20.100000000000001" customHeight="1" x14ac:dyDescent="0.15"/>
  <cols>
    <col min="1" max="1" width="13.25" style="2" bestFit="1" customWidth="1"/>
    <col min="2" max="2" width="14.25" style="2" customWidth="1"/>
    <col min="3" max="4" width="12.75" style="2" customWidth="1"/>
    <col min="5" max="6" width="9.875" style="2" customWidth="1"/>
    <col min="7" max="7" width="12.375" style="2" customWidth="1"/>
    <col min="8" max="8" width="16.25" style="2" customWidth="1"/>
    <col min="9" max="9" width="10.875" style="2" customWidth="1"/>
    <col min="10" max="10" width="12.375" style="2" customWidth="1"/>
    <col min="11" max="11" width="10.875" style="2" customWidth="1"/>
    <col min="12" max="16384" width="9" style="2"/>
  </cols>
  <sheetData>
    <row r="1" spans="1:12" s="6" customFormat="1" ht="28.15" customHeight="1" x14ac:dyDescent="0.15">
      <c r="A1" s="559" t="s">
        <v>307</v>
      </c>
      <c r="B1" s="313" t="s">
        <v>316</v>
      </c>
      <c r="C1" s="311"/>
      <c r="D1" s="311"/>
      <c r="E1" s="312"/>
    </row>
    <row r="2" spans="1:12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13" customFormat="1" ht="25.5" customHeight="1" x14ac:dyDescent="0.15">
      <c r="A4" s="35" t="s">
        <v>0</v>
      </c>
      <c r="B4" s="178" t="s">
        <v>210</v>
      </c>
      <c r="C4" s="73" t="s">
        <v>99</v>
      </c>
      <c r="D4" s="172" t="s">
        <v>211</v>
      </c>
      <c r="E4" s="76" t="s">
        <v>9</v>
      </c>
      <c r="F4" s="172" t="s">
        <v>209</v>
      </c>
      <c r="G4" s="73" t="s">
        <v>118</v>
      </c>
      <c r="H4" s="84" t="s">
        <v>212</v>
      </c>
      <c r="I4" s="490" t="s">
        <v>157</v>
      </c>
      <c r="J4" s="135" t="s">
        <v>116</v>
      </c>
      <c r="K4" s="88" t="s">
        <v>3</v>
      </c>
      <c r="L4" s="44" t="s">
        <v>575</v>
      </c>
    </row>
    <row r="5" spans="1:12" s="13" customFormat="1" ht="25.5" customHeight="1" x14ac:dyDescent="0.15">
      <c r="A5" s="220"/>
      <c r="B5" s="205" t="s">
        <v>153</v>
      </c>
      <c r="C5" s="174"/>
      <c r="D5" s="176"/>
      <c r="E5" s="269"/>
      <c r="F5" s="288"/>
      <c r="G5" s="288">
        <f>SUM(G6:G25)</f>
        <v>0</v>
      </c>
      <c r="H5" s="219"/>
      <c r="I5" s="491"/>
      <c r="J5" s="405"/>
      <c r="K5" s="288">
        <f>SUM(K6:K25)</f>
        <v>0</v>
      </c>
      <c r="L5" s="288"/>
    </row>
    <row r="6" spans="1:12" s="11" customFormat="1" ht="20.100000000000001" customHeight="1" x14ac:dyDescent="0.15">
      <c r="A6" s="40">
        <v>1</v>
      </c>
      <c r="B6" s="112"/>
      <c r="C6" s="151"/>
      <c r="D6" s="151"/>
      <c r="E6" s="270"/>
      <c r="F6" s="278"/>
      <c r="G6" s="336"/>
      <c r="H6" s="493"/>
      <c r="I6" s="492"/>
      <c r="J6" s="270"/>
      <c r="K6" s="406"/>
      <c r="L6" s="244"/>
    </row>
    <row r="7" spans="1:12" s="11" customFormat="1" ht="20.100000000000001" customHeight="1" x14ac:dyDescent="0.15">
      <c r="A7" s="40">
        <v>2</v>
      </c>
      <c r="B7" s="97"/>
      <c r="C7" s="151"/>
      <c r="D7" s="151"/>
      <c r="E7" s="270"/>
      <c r="F7" s="277"/>
      <c r="G7" s="170"/>
      <c r="H7" s="493"/>
      <c r="I7" s="492"/>
      <c r="J7" s="270"/>
      <c r="K7" s="170"/>
      <c r="L7" s="244"/>
    </row>
    <row r="8" spans="1:12" s="11" customFormat="1" ht="20.100000000000001" customHeight="1" x14ac:dyDescent="0.15">
      <c r="A8" s="40">
        <v>3</v>
      </c>
      <c r="B8" s="97"/>
      <c r="C8" s="151"/>
      <c r="D8" s="151"/>
      <c r="E8" s="270"/>
      <c r="F8" s="277"/>
      <c r="G8" s="170"/>
      <c r="H8" s="493"/>
      <c r="I8" s="492"/>
      <c r="J8" s="270"/>
      <c r="K8" s="170"/>
      <c r="L8" s="244"/>
    </row>
    <row r="9" spans="1:12" s="11" customFormat="1" ht="20.100000000000001" customHeight="1" x14ac:dyDescent="0.15">
      <c r="A9" s="40">
        <v>4</v>
      </c>
      <c r="B9" s="97"/>
      <c r="C9" s="151"/>
      <c r="D9" s="151"/>
      <c r="E9" s="270"/>
      <c r="F9" s="277"/>
      <c r="G9" s="170"/>
      <c r="H9" s="493"/>
      <c r="I9" s="492"/>
      <c r="J9" s="270"/>
      <c r="K9" s="170"/>
      <c r="L9" s="244"/>
    </row>
    <row r="10" spans="1:12" s="11" customFormat="1" ht="20.100000000000001" customHeight="1" x14ac:dyDescent="0.15">
      <c r="A10" s="40">
        <v>5</v>
      </c>
      <c r="B10" s="97"/>
      <c r="C10" s="151"/>
      <c r="D10" s="151"/>
      <c r="E10" s="270"/>
      <c r="F10" s="277"/>
      <c r="G10" s="170"/>
      <c r="H10" s="493"/>
      <c r="I10" s="492"/>
      <c r="J10" s="270"/>
      <c r="K10" s="170"/>
      <c r="L10" s="244"/>
    </row>
    <row r="11" spans="1:12" s="11" customFormat="1" ht="20.100000000000001" customHeight="1" x14ac:dyDescent="0.15">
      <c r="A11" s="40">
        <v>6</v>
      </c>
      <c r="B11" s="97"/>
      <c r="C11" s="151"/>
      <c r="D11" s="151"/>
      <c r="E11" s="270"/>
      <c r="F11" s="277"/>
      <c r="G11" s="170"/>
      <c r="H11" s="493"/>
      <c r="I11" s="492"/>
      <c r="J11" s="270"/>
      <c r="K11" s="170"/>
      <c r="L11" s="244"/>
    </row>
    <row r="12" spans="1:12" s="11" customFormat="1" ht="20.100000000000001" customHeight="1" x14ac:dyDescent="0.15">
      <c r="A12" s="40">
        <v>7</v>
      </c>
      <c r="B12" s="97"/>
      <c r="C12" s="151"/>
      <c r="D12" s="151"/>
      <c r="E12" s="270"/>
      <c r="F12" s="277"/>
      <c r="G12" s="170"/>
      <c r="H12" s="493"/>
      <c r="I12" s="492"/>
      <c r="J12" s="270"/>
      <c r="K12" s="170"/>
      <c r="L12" s="244"/>
    </row>
    <row r="13" spans="1:12" s="11" customFormat="1" ht="20.100000000000001" customHeight="1" x14ac:dyDescent="0.15">
      <c r="A13" s="40">
        <v>8</v>
      </c>
      <c r="B13" s="97"/>
      <c r="C13" s="151"/>
      <c r="D13" s="151"/>
      <c r="E13" s="270"/>
      <c r="F13" s="277"/>
      <c r="G13" s="170"/>
      <c r="H13" s="493"/>
      <c r="I13" s="492"/>
      <c r="J13" s="270"/>
      <c r="K13" s="170"/>
      <c r="L13" s="244"/>
    </row>
    <row r="14" spans="1:12" s="11" customFormat="1" ht="20.100000000000001" customHeight="1" x14ac:dyDescent="0.15">
      <c r="A14" s="40">
        <v>9</v>
      </c>
      <c r="B14" s="97"/>
      <c r="C14" s="151"/>
      <c r="D14" s="151"/>
      <c r="E14" s="270"/>
      <c r="F14" s="277"/>
      <c r="G14" s="170"/>
      <c r="H14" s="493"/>
      <c r="I14" s="492"/>
      <c r="J14" s="270"/>
      <c r="K14" s="170"/>
      <c r="L14" s="244"/>
    </row>
    <row r="15" spans="1:12" s="11" customFormat="1" ht="20.100000000000001" customHeight="1" x14ac:dyDescent="0.15">
      <c r="A15" s="40">
        <v>10</v>
      </c>
      <c r="B15" s="97"/>
      <c r="C15" s="151"/>
      <c r="D15" s="151"/>
      <c r="E15" s="270"/>
      <c r="F15" s="277"/>
      <c r="G15" s="170"/>
      <c r="H15" s="493"/>
      <c r="I15" s="492"/>
      <c r="J15" s="270"/>
      <c r="K15" s="170"/>
      <c r="L15" s="244"/>
    </row>
    <row r="16" spans="1:12" s="11" customFormat="1" ht="20.100000000000001" customHeight="1" x14ac:dyDescent="0.15">
      <c r="A16" s="40">
        <v>11</v>
      </c>
      <c r="B16" s="97"/>
      <c r="C16" s="151"/>
      <c r="D16" s="151"/>
      <c r="E16" s="270"/>
      <c r="F16" s="277"/>
      <c r="G16" s="170"/>
      <c r="H16" s="493"/>
      <c r="I16" s="492"/>
      <c r="J16" s="270"/>
      <c r="K16" s="170"/>
      <c r="L16" s="244"/>
    </row>
    <row r="17" spans="1:12" s="11" customFormat="1" ht="20.100000000000001" customHeight="1" x14ac:dyDescent="0.15">
      <c r="A17" s="40">
        <v>12</v>
      </c>
      <c r="B17" s="97"/>
      <c r="C17" s="151"/>
      <c r="D17" s="151"/>
      <c r="E17" s="270"/>
      <c r="F17" s="277"/>
      <c r="G17" s="170"/>
      <c r="H17" s="493"/>
      <c r="I17" s="492"/>
      <c r="J17" s="270"/>
      <c r="K17" s="170"/>
      <c r="L17" s="244"/>
    </row>
    <row r="18" spans="1:12" s="11" customFormat="1" ht="20.100000000000001" customHeight="1" x14ac:dyDescent="0.15">
      <c r="A18" s="40">
        <v>13</v>
      </c>
      <c r="B18" s="97"/>
      <c r="C18" s="151"/>
      <c r="D18" s="151"/>
      <c r="E18" s="270"/>
      <c r="F18" s="277"/>
      <c r="G18" s="170"/>
      <c r="H18" s="493"/>
      <c r="I18" s="492"/>
      <c r="J18" s="270"/>
      <c r="K18" s="170"/>
      <c r="L18" s="244"/>
    </row>
    <row r="19" spans="1:12" s="11" customFormat="1" ht="20.100000000000001" customHeight="1" x14ac:dyDescent="0.15">
      <c r="A19" s="40">
        <v>14</v>
      </c>
      <c r="B19" s="97"/>
      <c r="C19" s="151"/>
      <c r="D19" s="151"/>
      <c r="E19" s="270"/>
      <c r="F19" s="277"/>
      <c r="G19" s="170"/>
      <c r="H19" s="493"/>
      <c r="I19" s="492"/>
      <c r="J19" s="270"/>
      <c r="K19" s="170"/>
      <c r="L19" s="244"/>
    </row>
    <row r="20" spans="1:12" s="11" customFormat="1" ht="20.100000000000001" customHeight="1" x14ac:dyDescent="0.15">
      <c r="A20" s="40">
        <v>15</v>
      </c>
      <c r="B20" s="97"/>
      <c r="C20" s="151"/>
      <c r="D20" s="151"/>
      <c r="E20" s="270"/>
      <c r="F20" s="277"/>
      <c r="G20" s="170"/>
      <c r="H20" s="493"/>
      <c r="I20" s="492"/>
      <c r="J20" s="270"/>
      <c r="K20" s="170"/>
      <c r="L20" s="244"/>
    </row>
    <row r="21" spans="1:12" s="11" customFormat="1" ht="20.100000000000001" customHeight="1" x14ac:dyDescent="0.15">
      <c r="A21" s="40">
        <v>16</v>
      </c>
      <c r="B21" s="97"/>
      <c r="C21" s="151"/>
      <c r="D21" s="151"/>
      <c r="E21" s="270"/>
      <c r="F21" s="277"/>
      <c r="G21" s="170"/>
      <c r="H21" s="493"/>
      <c r="I21" s="492"/>
      <c r="J21" s="270"/>
      <c r="K21" s="170"/>
      <c r="L21" s="244"/>
    </row>
    <row r="22" spans="1:12" s="11" customFormat="1" ht="20.100000000000001" customHeight="1" x14ac:dyDescent="0.15">
      <c r="A22" s="40">
        <v>17</v>
      </c>
      <c r="B22" s="97"/>
      <c r="C22" s="151"/>
      <c r="D22" s="151"/>
      <c r="E22" s="270"/>
      <c r="F22" s="277"/>
      <c r="G22" s="170"/>
      <c r="H22" s="493"/>
      <c r="I22" s="492"/>
      <c r="J22" s="270"/>
      <c r="K22" s="170"/>
      <c r="L22" s="244"/>
    </row>
    <row r="23" spans="1:12" s="11" customFormat="1" ht="20.100000000000001" customHeight="1" x14ac:dyDescent="0.15">
      <c r="A23" s="40">
        <v>18</v>
      </c>
      <c r="B23" s="97"/>
      <c r="C23" s="151"/>
      <c r="D23" s="151"/>
      <c r="E23" s="270"/>
      <c r="F23" s="277"/>
      <c r="G23" s="170"/>
      <c r="H23" s="493"/>
      <c r="I23" s="492"/>
      <c r="J23" s="270"/>
      <c r="K23" s="170"/>
      <c r="L23" s="244"/>
    </row>
    <row r="24" spans="1:12" s="11" customFormat="1" ht="20.100000000000001" customHeight="1" x14ac:dyDescent="0.15">
      <c r="A24" s="40">
        <v>19</v>
      </c>
      <c r="B24" s="97"/>
      <c r="C24" s="151"/>
      <c r="D24" s="151"/>
      <c r="E24" s="270"/>
      <c r="F24" s="277"/>
      <c r="G24" s="170"/>
      <c r="H24" s="493"/>
      <c r="I24" s="492"/>
      <c r="J24" s="270"/>
      <c r="K24" s="170"/>
      <c r="L24" s="244"/>
    </row>
    <row r="25" spans="1:12" s="11" customFormat="1" ht="20.100000000000001" customHeight="1" x14ac:dyDescent="0.15">
      <c r="A25" s="40">
        <v>20</v>
      </c>
      <c r="B25" s="97"/>
      <c r="C25" s="151"/>
      <c r="D25" s="151"/>
      <c r="E25" s="270"/>
      <c r="F25" s="277"/>
      <c r="G25" s="170"/>
      <c r="H25" s="493"/>
      <c r="I25" s="492"/>
      <c r="J25" s="270"/>
      <c r="K25" s="170"/>
      <c r="L25" s="244"/>
    </row>
    <row r="26" spans="1:12" ht="20.100000000000001" customHeight="1" x14ac:dyDescent="0.15">
      <c r="A26" s="40">
        <v>21</v>
      </c>
      <c r="B26" s="97"/>
      <c r="C26" s="151"/>
      <c r="D26" s="151"/>
      <c r="E26" s="270"/>
      <c r="F26" s="277"/>
      <c r="G26" s="170"/>
      <c r="H26" s="493"/>
      <c r="I26" s="492"/>
      <c r="J26" s="270"/>
      <c r="K26" s="170"/>
      <c r="L26" s="244"/>
    </row>
    <row r="27" spans="1:12" ht="20.100000000000001" customHeight="1" x14ac:dyDescent="0.15">
      <c r="A27" s="40">
        <v>22</v>
      </c>
      <c r="B27" s="97"/>
      <c r="C27" s="151"/>
      <c r="D27" s="151"/>
      <c r="E27" s="270"/>
      <c r="F27" s="277"/>
      <c r="G27" s="170"/>
      <c r="H27" s="493"/>
      <c r="I27" s="492"/>
      <c r="J27" s="270"/>
      <c r="K27" s="170"/>
      <c r="L27" s="244"/>
    </row>
    <row r="28" spans="1:12" ht="20.100000000000001" customHeight="1" x14ac:dyDescent="0.15">
      <c r="A28" s="40">
        <v>23</v>
      </c>
      <c r="B28" s="97"/>
      <c r="C28" s="151"/>
      <c r="D28" s="151"/>
      <c r="E28" s="270"/>
      <c r="F28" s="277"/>
      <c r="G28" s="170"/>
      <c r="H28" s="493"/>
      <c r="I28" s="492"/>
      <c r="J28" s="270"/>
      <c r="K28" s="170"/>
      <c r="L28" s="244"/>
    </row>
    <row r="29" spans="1:12" ht="20.100000000000001" customHeight="1" x14ac:dyDescent="0.15">
      <c r="A29" s="40">
        <v>24</v>
      </c>
      <c r="B29" s="97"/>
      <c r="C29" s="151"/>
      <c r="D29" s="151"/>
      <c r="E29" s="270"/>
      <c r="F29" s="277"/>
      <c r="G29" s="170"/>
      <c r="H29" s="493"/>
      <c r="I29" s="492"/>
      <c r="J29" s="270"/>
      <c r="K29" s="170"/>
      <c r="L29" s="244"/>
    </row>
    <row r="30" spans="1:12" ht="20.100000000000001" customHeight="1" x14ac:dyDescent="0.15">
      <c r="A30" s="40">
        <v>25</v>
      </c>
      <c r="B30" s="97"/>
      <c r="C30" s="151"/>
      <c r="D30" s="151"/>
      <c r="E30" s="270"/>
      <c r="F30" s="277"/>
      <c r="G30" s="170"/>
      <c r="H30" s="493"/>
      <c r="I30" s="492"/>
      <c r="J30" s="270"/>
      <c r="K30" s="170"/>
      <c r="L30" s="244"/>
    </row>
    <row r="31" spans="1:12" ht="20.100000000000001" customHeight="1" x14ac:dyDescent="0.15">
      <c r="A31" s="40">
        <v>26</v>
      </c>
      <c r="B31" s="97"/>
      <c r="C31" s="151"/>
      <c r="D31" s="151"/>
      <c r="E31" s="270"/>
      <c r="F31" s="277"/>
      <c r="G31" s="170"/>
      <c r="H31" s="493"/>
      <c r="I31" s="492"/>
      <c r="J31" s="270"/>
      <c r="K31" s="170"/>
      <c r="L31" s="244"/>
    </row>
    <row r="32" spans="1:12" ht="20.100000000000001" customHeight="1" x14ac:dyDescent="0.15">
      <c r="A32" s="40">
        <v>27</v>
      </c>
      <c r="B32" s="97"/>
      <c r="C32" s="151"/>
      <c r="D32" s="151"/>
      <c r="E32" s="270"/>
      <c r="F32" s="277"/>
      <c r="G32" s="170"/>
      <c r="H32" s="493"/>
      <c r="I32" s="492"/>
      <c r="J32" s="270"/>
      <c r="K32" s="170"/>
      <c r="L32" s="244"/>
    </row>
    <row r="33" spans="1:12" ht="20.100000000000001" customHeight="1" x14ac:dyDescent="0.15">
      <c r="A33" s="40">
        <v>28</v>
      </c>
      <c r="B33" s="97"/>
      <c r="C33" s="151"/>
      <c r="D33" s="151"/>
      <c r="E33" s="270"/>
      <c r="F33" s="277"/>
      <c r="G33" s="170"/>
      <c r="H33" s="493"/>
      <c r="I33" s="492"/>
      <c r="J33" s="270"/>
      <c r="K33" s="170"/>
      <c r="L33" s="244"/>
    </row>
    <row r="34" spans="1:12" ht="20.100000000000001" customHeight="1" x14ac:dyDescent="0.15">
      <c r="A34" s="40">
        <v>29</v>
      </c>
      <c r="B34" s="97"/>
      <c r="C34" s="151"/>
      <c r="D34" s="151"/>
      <c r="E34" s="270"/>
      <c r="F34" s="277"/>
      <c r="G34" s="170"/>
      <c r="H34" s="493"/>
      <c r="I34" s="492"/>
      <c r="J34" s="270"/>
      <c r="K34" s="170"/>
      <c r="L34" s="244"/>
    </row>
    <row r="35" spans="1:12" ht="20.100000000000001" customHeight="1" x14ac:dyDescent="0.15">
      <c r="A35" s="40">
        <v>30</v>
      </c>
      <c r="B35" s="97"/>
      <c r="C35" s="151"/>
      <c r="D35" s="151"/>
      <c r="E35" s="270"/>
      <c r="F35" s="277"/>
      <c r="G35" s="170"/>
      <c r="H35" s="493"/>
      <c r="I35" s="492"/>
      <c r="J35" s="270"/>
      <c r="K35" s="170"/>
      <c r="L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5"/>
  <sheetViews>
    <sheetView topLeftCell="A19" zoomScale="75" workbookViewId="0">
      <selection activeCell="E10" sqref="E10"/>
    </sheetView>
  </sheetViews>
  <sheetFormatPr defaultColWidth="9" defaultRowHeight="20.100000000000001" customHeight="1" x14ac:dyDescent="0.15"/>
  <cols>
    <col min="1" max="1" width="13.25" style="2" bestFit="1" customWidth="1"/>
    <col min="2" max="2" width="17.375" style="2" customWidth="1"/>
    <col min="3" max="3" width="12.75" style="2" customWidth="1"/>
    <col min="4" max="4" width="12.5" style="2" customWidth="1"/>
    <col min="5" max="5" width="14.125" style="2" customWidth="1"/>
    <col min="6" max="6" width="17.375" style="2" customWidth="1"/>
    <col min="7" max="7" width="16.25" style="2" customWidth="1"/>
    <col min="8" max="8" width="14.625" style="2" customWidth="1"/>
    <col min="9" max="9" width="15.875" style="2" customWidth="1"/>
    <col min="10" max="10" width="15.75" style="2" customWidth="1"/>
    <col min="11" max="16384" width="9" style="2"/>
  </cols>
  <sheetData>
    <row r="1" spans="1:10" s="6" customFormat="1" ht="28.15" customHeight="1" x14ac:dyDescent="0.15">
      <c r="A1" s="559" t="s">
        <v>307</v>
      </c>
      <c r="B1" s="313" t="s">
        <v>501</v>
      </c>
      <c r="C1" s="311"/>
      <c r="D1" s="312"/>
    </row>
    <row r="2" spans="1:10" ht="18.75" x14ac:dyDescent="0.15">
      <c r="A2" s="552" t="s">
        <v>305</v>
      </c>
      <c r="B2" s="553" t="str">
        <f>项目基础信息!B4</f>
        <v>甘肃中电投新能源发电有限责任公司</v>
      </c>
      <c r="C2" s="7"/>
    </row>
    <row r="3" spans="1:10" ht="19.5" thickBot="1" x14ac:dyDescent="0.2">
      <c r="A3" s="552" t="s">
        <v>306</v>
      </c>
      <c r="B3" s="554">
        <f>项目基础信息!B6</f>
        <v>44316</v>
      </c>
      <c r="C3" s="7"/>
    </row>
    <row r="4" spans="1:10" s="13" customFormat="1" ht="25.5" customHeight="1" x14ac:dyDescent="0.15">
      <c r="A4" s="35" t="s">
        <v>0</v>
      </c>
      <c r="B4" s="178" t="s">
        <v>502</v>
      </c>
      <c r="C4" s="73" t="s">
        <v>503</v>
      </c>
      <c r="D4" s="76" t="s">
        <v>9</v>
      </c>
      <c r="E4" s="172" t="s">
        <v>44</v>
      </c>
      <c r="F4" s="84" t="s">
        <v>117</v>
      </c>
      <c r="G4" s="188" t="s">
        <v>24</v>
      </c>
      <c r="H4" s="247" t="s">
        <v>504</v>
      </c>
      <c r="I4" s="88" t="s">
        <v>3</v>
      </c>
      <c r="J4" s="44" t="s">
        <v>575</v>
      </c>
    </row>
    <row r="5" spans="1:10" s="13" customFormat="1" ht="25.5" customHeight="1" x14ac:dyDescent="0.15">
      <c r="A5" s="220"/>
      <c r="B5" s="205" t="s">
        <v>153</v>
      </c>
      <c r="C5" s="174"/>
      <c r="D5" s="269"/>
      <c r="E5" s="288"/>
      <c r="F5" s="365">
        <f>SUM(F6:F25)</f>
        <v>0</v>
      </c>
      <c r="G5" s="200"/>
      <c r="H5" s="239"/>
      <c r="I5" s="288">
        <f>SUM(I6:I25)</f>
        <v>0</v>
      </c>
      <c r="J5" s="288"/>
    </row>
    <row r="6" spans="1:10" s="11" customFormat="1" ht="20.100000000000001" customHeight="1" x14ac:dyDescent="0.15">
      <c r="A6" s="40">
        <v>1</v>
      </c>
      <c r="B6" s="112"/>
      <c r="C6" s="151"/>
      <c r="D6" s="455"/>
      <c r="E6" s="456"/>
      <c r="F6" s="260"/>
      <c r="G6" s="173"/>
      <c r="H6" s="58"/>
      <c r="I6" s="406"/>
      <c r="J6" s="244"/>
    </row>
    <row r="7" spans="1:10" s="11" customFormat="1" ht="20.100000000000001" customHeight="1" x14ac:dyDescent="0.15">
      <c r="A7" s="40">
        <v>2</v>
      </c>
      <c r="B7" s="97"/>
      <c r="C7" s="151"/>
      <c r="D7" s="455"/>
      <c r="E7" s="457"/>
      <c r="F7" s="261"/>
      <c r="G7" s="173"/>
      <c r="H7" s="58"/>
      <c r="I7" s="170"/>
      <c r="J7" s="244"/>
    </row>
    <row r="8" spans="1:10" s="11" customFormat="1" ht="20.100000000000001" customHeight="1" x14ac:dyDescent="0.15">
      <c r="A8" s="40">
        <v>3</v>
      </c>
      <c r="B8" s="97"/>
      <c r="C8" s="151"/>
      <c r="D8" s="455"/>
      <c r="E8" s="457"/>
      <c r="F8" s="261"/>
      <c r="G8" s="173"/>
      <c r="H8" s="58"/>
      <c r="I8" s="170"/>
      <c r="J8" s="244"/>
    </row>
    <row r="9" spans="1:10" s="11" customFormat="1" ht="20.100000000000001" customHeight="1" x14ac:dyDescent="0.15">
      <c r="A9" s="40">
        <v>4</v>
      </c>
      <c r="B9" s="97"/>
      <c r="C9" s="151"/>
      <c r="D9" s="455"/>
      <c r="E9" s="457"/>
      <c r="F9" s="261"/>
      <c r="G9" s="173"/>
      <c r="H9" s="58"/>
      <c r="I9" s="170"/>
      <c r="J9" s="244"/>
    </row>
    <row r="10" spans="1:10" s="11" customFormat="1" ht="20.100000000000001" customHeight="1" x14ac:dyDescent="0.15">
      <c r="A10" s="40">
        <v>5</v>
      </c>
      <c r="B10" s="97"/>
      <c r="C10" s="151"/>
      <c r="D10" s="455"/>
      <c r="E10" s="457"/>
      <c r="F10" s="261"/>
      <c r="G10" s="173"/>
      <c r="H10" s="58"/>
      <c r="I10" s="170"/>
      <c r="J10" s="244"/>
    </row>
    <row r="11" spans="1:10" s="11" customFormat="1" ht="20.100000000000001" customHeight="1" x14ac:dyDescent="0.15">
      <c r="A11" s="40">
        <v>6</v>
      </c>
      <c r="B11" s="97"/>
      <c r="C11" s="151"/>
      <c r="D11" s="455"/>
      <c r="E11" s="457"/>
      <c r="F11" s="261"/>
      <c r="G11" s="173"/>
      <c r="H11" s="58"/>
      <c r="I11" s="170"/>
      <c r="J11" s="244"/>
    </row>
    <row r="12" spans="1:10" s="11" customFormat="1" ht="20.100000000000001" customHeight="1" x14ac:dyDescent="0.15">
      <c r="A12" s="40">
        <v>7</v>
      </c>
      <c r="B12" s="97"/>
      <c r="C12" s="151"/>
      <c r="D12" s="455"/>
      <c r="E12" s="457"/>
      <c r="F12" s="261"/>
      <c r="G12" s="173"/>
      <c r="H12" s="58"/>
      <c r="I12" s="170"/>
      <c r="J12" s="244"/>
    </row>
    <row r="13" spans="1:10" s="11" customFormat="1" ht="20.100000000000001" customHeight="1" x14ac:dyDescent="0.15">
      <c r="A13" s="40">
        <v>8</v>
      </c>
      <c r="B13" s="97"/>
      <c r="C13" s="151"/>
      <c r="D13" s="455"/>
      <c r="E13" s="457"/>
      <c r="F13" s="261"/>
      <c r="G13" s="173"/>
      <c r="H13" s="58"/>
      <c r="I13" s="170"/>
      <c r="J13" s="244"/>
    </row>
    <row r="14" spans="1:10" s="11" customFormat="1" ht="20.100000000000001" customHeight="1" x14ac:dyDescent="0.15">
      <c r="A14" s="40">
        <v>9</v>
      </c>
      <c r="B14" s="97"/>
      <c r="C14" s="151"/>
      <c r="D14" s="455"/>
      <c r="E14" s="457"/>
      <c r="F14" s="261"/>
      <c r="G14" s="173"/>
      <c r="H14" s="58"/>
      <c r="I14" s="170"/>
      <c r="J14" s="244"/>
    </row>
    <row r="15" spans="1:10" s="11" customFormat="1" ht="20.100000000000001" customHeight="1" x14ac:dyDescent="0.15">
      <c r="A15" s="40">
        <v>10</v>
      </c>
      <c r="B15" s="97"/>
      <c r="C15" s="151"/>
      <c r="D15" s="455"/>
      <c r="E15" s="457"/>
      <c r="F15" s="261"/>
      <c r="G15" s="173"/>
      <c r="H15" s="58"/>
      <c r="I15" s="170"/>
      <c r="J15" s="244"/>
    </row>
    <row r="16" spans="1:10" s="11" customFormat="1" ht="20.100000000000001" customHeight="1" x14ac:dyDescent="0.15">
      <c r="A16" s="40">
        <v>11</v>
      </c>
      <c r="B16" s="97"/>
      <c r="C16" s="151"/>
      <c r="D16" s="455"/>
      <c r="E16" s="457"/>
      <c r="F16" s="261"/>
      <c r="G16" s="173"/>
      <c r="H16" s="58"/>
      <c r="I16" s="170"/>
      <c r="J16" s="244"/>
    </row>
    <row r="17" spans="1:10" s="11" customFormat="1" ht="20.100000000000001" customHeight="1" x14ac:dyDescent="0.15">
      <c r="A17" s="40">
        <v>12</v>
      </c>
      <c r="B17" s="97"/>
      <c r="C17" s="151"/>
      <c r="D17" s="455"/>
      <c r="E17" s="457"/>
      <c r="F17" s="261"/>
      <c r="G17" s="173"/>
      <c r="H17" s="58"/>
      <c r="I17" s="170"/>
      <c r="J17" s="244"/>
    </row>
    <row r="18" spans="1:10" s="11" customFormat="1" ht="20.100000000000001" customHeight="1" x14ac:dyDescent="0.15">
      <c r="A18" s="40">
        <v>13</v>
      </c>
      <c r="B18" s="97"/>
      <c r="C18" s="151"/>
      <c r="D18" s="455"/>
      <c r="E18" s="457"/>
      <c r="F18" s="261"/>
      <c r="G18" s="173"/>
      <c r="H18" s="58"/>
      <c r="I18" s="170"/>
      <c r="J18" s="244"/>
    </row>
    <row r="19" spans="1:10" s="11" customFormat="1" ht="20.100000000000001" customHeight="1" x14ac:dyDescent="0.15">
      <c r="A19" s="40">
        <v>14</v>
      </c>
      <c r="B19" s="97"/>
      <c r="C19" s="151"/>
      <c r="D19" s="455"/>
      <c r="E19" s="457"/>
      <c r="F19" s="261"/>
      <c r="G19" s="173"/>
      <c r="H19" s="58"/>
      <c r="I19" s="170"/>
      <c r="J19" s="244"/>
    </row>
    <row r="20" spans="1:10" s="11" customFormat="1" ht="20.100000000000001" customHeight="1" x14ac:dyDescent="0.15">
      <c r="A20" s="40">
        <v>15</v>
      </c>
      <c r="B20" s="97"/>
      <c r="C20" s="151"/>
      <c r="D20" s="455"/>
      <c r="E20" s="457"/>
      <c r="F20" s="261"/>
      <c r="G20" s="173"/>
      <c r="H20" s="58"/>
      <c r="I20" s="170"/>
      <c r="J20" s="244"/>
    </row>
    <row r="21" spans="1:10" s="11" customFormat="1" ht="20.100000000000001" customHeight="1" x14ac:dyDescent="0.15">
      <c r="A21" s="40">
        <v>16</v>
      </c>
      <c r="B21" s="97"/>
      <c r="C21" s="151"/>
      <c r="D21" s="455"/>
      <c r="E21" s="457"/>
      <c r="F21" s="261"/>
      <c r="G21" s="173"/>
      <c r="H21" s="58"/>
      <c r="I21" s="170"/>
      <c r="J21" s="244"/>
    </row>
    <row r="22" spans="1:10" s="11" customFormat="1" ht="20.100000000000001" customHeight="1" x14ac:dyDescent="0.15">
      <c r="A22" s="40">
        <v>17</v>
      </c>
      <c r="B22" s="97"/>
      <c r="C22" s="151"/>
      <c r="D22" s="455"/>
      <c r="E22" s="457"/>
      <c r="F22" s="261"/>
      <c r="G22" s="173"/>
      <c r="H22" s="58"/>
      <c r="I22" s="170"/>
      <c r="J22" s="244"/>
    </row>
    <row r="23" spans="1:10" s="11" customFormat="1" ht="20.100000000000001" customHeight="1" x14ac:dyDescent="0.15">
      <c r="A23" s="40">
        <v>18</v>
      </c>
      <c r="B23" s="97"/>
      <c r="C23" s="151"/>
      <c r="D23" s="455"/>
      <c r="E23" s="457"/>
      <c r="F23" s="261"/>
      <c r="G23" s="173"/>
      <c r="H23" s="58"/>
      <c r="I23" s="170"/>
      <c r="J23" s="244"/>
    </row>
    <row r="24" spans="1:10" s="11" customFormat="1" ht="20.100000000000001" customHeight="1" x14ac:dyDescent="0.15">
      <c r="A24" s="40">
        <v>19</v>
      </c>
      <c r="B24" s="97"/>
      <c r="C24" s="151"/>
      <c r="D24" s="455"/>
      <c r="E24" s="457"/>
      <c r="F24" s="261"/>
      <c r="G24" s="173"/>
      <c r="H24" s="58"/>
      <c r="I24" s="170"/>
      <c r="J24" s="244"/>
    </row>
    <row r="25" spans="1:10" s="11" customFormat="1" ht="20.100000000000001" customHeight="1" x14ac:dyDescent="0.15">
      <c r="A25" s="40">
        <v>20</v>
      </c>
      <c r="B25" s="97"/>
      <c r="C25" s="151"/>
      <c r="D25" s="455"/>
      <c r="E25" s="457"/>
      <c r="F25" s="261"/>
      <c r="G25" s="173"/>
      <c r="H25" s="58"/>
      <c r="I25" s="170"/>
      <c r="J25" s="244"/>
    </row>
    <row r="26" spans="1:10" ht="20.100000000000001" customHeight="1" x14ac:dyDescent="0.15">
      <c r="A26" s="40">
        <v>21</v>
      </c>
      <c r="B26" s="97"/>
      <c r="C26" s="151"/>
      <c r="D26" s="455"/>
      <c r="E26" s="457"/>
      <c r="F26" s="261"/>
      <c r="G26" s="173"/>
      <c r="H26" s="58"/>
      <c r="I26" s="170"/>
      <c r="J26" s="244"/>
    </row>
    <row r="27" spans="1:10" ht="20.100000000000001" customHeight="1" x14ac:dyDescent="0.15">
      <c r="A27" s="40">
        <v>22</v>
      </c>
      <c r="B27" s="97"/>
      <c r="C27" s="151"/>
      <c r="D27" s="455"/>
      <c r="E27" s="457"/>
      <c r="F27" s="261"/>
      <c r="G27" s="173"/>
      <c r="H27" s="58"/>
      <c r="I27" s="170"/>
      <c r="J27" s="244"/>
    </row>
    <row r="28" spans="1:10" ht="20.100000000000001" customHeight="1" x14ac:dyDescent="0.15">
      <c r="A28" s="40">
        <v>23</v>
      </c>
      <c r="B28" s="97"/>
      <c r="C28" s="151"/>
      <c r="D28" s="455"/>
      <c r="E28" s="457"/>
      <c r="F28" s="261"/>
      <c r="G28" s="173"/>
      <c r="H28" s="58"/>
      <c r="I28" s="170"/>
      <c r="J28" s="244"/>
    </row>
    <row r="29" spans="1:10" ht="20.100000000000001" customHeight="1" x14ac:dyDescent="0.15">
      <c r="A29" s="40">
        <v>24</v>
      </c>
      <c r="B29" s="97"/>
      <c r="C29" s="151"/>
      <c r="D29" s="455"/>
      <c r="E29" s="457"/>
      <c r="F29" s="261"/>
      <c r="G29" s="173"/>
      <c r="H29" s="58"/>
      <c r="I29" s="170"/>
      <c r="J29" s="244"/>
    </row>
    <row r="30" spans="1:10" ht="20.100000000000001" customHeight="1" x14ac:dyDescent="0.15">
      <c r="A30" s="40">
        <v>25</v>
      </c>
      <c r="B30" s="97"/>
      <c r="C30" s="151"/>
      <c r="D30" s="455"/>
      <c r="E30" s="457"/>
      <c r="F30" s="261"/>
      <c r="G30" s="173"/>
      <c r="H30" s="58"/>
      <c r="I30" s="170"/>
      <c r="J30" s="244"/>
    </row>
    <row r="31" spans="1:10" ht="20.100000000000001" customHeight="1" x14ac:dyDescent="0.15">
      <c r="A31" s="40">
        <v>26</v>
      </c>
      <c r="B31" s="97"/>
      <c r="C31" s="151"/>
      <c r="D31" s="455"/>
      <c r="E31" s="457"/>
      <c r="F31" s="261"/>
      <c r="G31" s="173"/>
      <c r="H31" s="58"/>
      <c r="I31" s="170"/>
      <c r="J31" s="244"/>
    </row>
    <row r="32" spans="1:10" ht="20.100000000000001" customHeight="1" x14ac:dyDescent="0.15">
      <c r="A32" s="40">
        <v>27</v>
      </c>
      <c r="B32" s="97"/>
      <c r="C32" s="151"/>
      <c r="D32" s="455"/>
      <c r="E32" s="457"/>
      <c r="F32" s="261"/>
      <c r="G32" s="173"/>
      <c r="H32" s="58"/>
      <c r="I32" s="170"/>
      <c r="J32" s="244"/>
    </row>
    <row r="33" spans="1:10" ht="20.100000000000001" customHeight="1" x14ac:dyDescent="0.15">
      <c r="A33" s="40">
        <v>28</v>
      </c>
      <c r="B33" s="97"/>
      <c r="C33" s="151"/>
      <c r="D33" s="455"/>
      <c r="E33" s="457"/>
      <c r="F33" s="261"/>
      <c r="G33" s="173"/>
      <c r="H33" s="58"/>
      <c r="I33" s="170"/>
      <c r="J33" s="244"/>
    </row>
    <row r="34" spans="1:10" ht="20.100000000000001" customHeight="1" x14ac:dyDescent="0.15">
      <c r="A34" s="40">
        <v>29</v>
      </c>
      <c r="B34" s="97"/>
      <c r="C34" s="151"/>
      <c r="D34" s="455"/>
      <c r="E34" s="457"/>
      <c r="F34" s="261"/>
      <c r="G34" s="173"/>
      <c r="H34" s="58"/>
      <c r="I34" s="170"/>
      <c r="J34" s="244"/>
    </row>
    <row r="35" spans="1:10" ht="20.100000000000001" customHeight="1" x14ac:dyDescent="0.15">
      <c r="A35" s="40">
        <v>30</v>
      </c>
      <c r="B35" s="97"/>
      <c r="C35" s="151"/>
      <c r="D35" s="455"/>
      <c r="E35" s="457"/>
      <c r="F35" s="261"/>
      <c r="G35" s="173"/>
      <c r="H35" s="58"/>
      <c r="I35" s="170"/>
      <c r="J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K35"/>
  <sheetViews>
    <sheetView zoomScale="75" workbookViewId="0">
      <selection activeCell="E10" sqref="E10"/>
    </sheetView>
  </sheetViews>
  <sheetFormatPr defaultColWidth="9" defaultRowHeight="20.100000000000001" customHeight="1" x14ac:dyDescent="0.15"/>
  <cols>
    <col min="1" max="1" width="13.25" style="2" bestFit="1" customWidth="1"/>
    <col min="2" max="2" width="24.625" style="2" customWidth="1"/>
    <col min="3" max="3" width="11.5" style="150" customWidth="1"/>
    <col min="4" max="4" width="12.5" style="2" customWidth="1"/>
    <col min="5" max="5" width="11.125" style="2" customWidth="1"/>
    <col min="6" max="6" width="16.125" style="2" customWidth="1"/>
    <col min="7" max="7" width="12.375" style="2" customWidth="1"/>
    <col min="8" max="8" width="16.875" style="2" customWidth="1"/>
    <col min="9" max="9" width="14.25" style="2" customWidth="1"/>
    <col min="10" max="10" width="16.375" style="2" bestFit="1" customWidth="1"/>
    <col min="11" max="11" width="18.5" style="2" customWidth="1"/>
    <col min="12" max="16384" width="9" style="2"/>
  </cols>
  <sheetData>
    <row r="1" spans="1:11" s="6" customFormat="1" ht="28.15" customHeight="1" x14ac:dyDescent="0.15">
      <c r="A1" s="559" t="s">
        <v>307</v>
      </c>
      <c r="B1" s="313" t="s">
        <v>308</v>
      </c>
      <c r="C1" s="311"/>
      <c r="D1" s="311"/>
      <c r="E1" s="312"/>
    </row>
    <row r="2" spans="1:1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9" customFormat="1" ht="34.5" customHeight="1" x14ac:dyDescent="0.15">
      <c r="A4" s="41" t="s">
        <v>0</v>
      </c>
      <c r="B4" s="42" t="s">
        <v>15</v>
      </c>
      <c r="C4" s="42" t="s">
        <v>16</v>
      </c>
      <c r="D4" s="42" t="s">
        <v>17</v>
      </c>
      <c r="E4" s="76" t="s">
        <v>162</v>
      </c>
      <c r="F4" s="42" t="s">
        <v>117</v>
      </c>
      <c r="G4" s="42" t="s">
        <v>18</v>
      </c>
      <c r="H4" s="43" t="s">
        <v>19</v>
      </c>
      <c r="I4" s="44" t="s">
        <v>601</v>
      </c>
      <c r="J4" s="85" t="s">
        <v>3</v>
      </c>
      <c r="K4" s="44" t="s">
        <v>575</v>
      </c>
    </row>
    <row r="5" spans="1:11" s="9" customFormat="1" ht="24" customHeight="1" x14ac:dyDescent="0.15">
      <c r="A5" s="202"/>
      <c r="B5" s="198" t="s">
        <v>153</v>
      </c>
      <c r="C5" s="269"/>
      <c r="D5" s="269"/>
      <c r="E5" s="177"/>
      <c r="F5" s="288">
        <f>SUM(F6:F25)</f>
        <v>0</v>
      </c>
      <c r="G5" s="177"/>
      <c r="H5" s="216"/>
      <c r="I5" s="177"/>
      <c r="J5" s="288">
        <f>SUM(J6:J25)</f>
        <v>0</v>
      </c>
      <c r="K5" s="288"/>
    </row>
    <row r="6" spans="1:11" s="10" customFormat="1" ht="20.100000000000001" customHeight="1" x14ac:dyDescent="0.15">
      <c r="A6" s="81">
        <v>1</v>
      </c>
      <c r="B6" s="112"/>
      <c r="C6" s="337"/>
      <c r="D6" s="337"/>
      <c r="E6" s="338"/>
      <c r="F6" s="343"/>
      <c r="G6" s="48"/>
      <c r="H6" s="82"/>
      <c r="I6" s="48"/>
      <c r="J6" s="349"/>
      <c r="K6" s="244"/>
    </row>
    <row r="7" spans="1:11" s="10" customFormat="1" ht="20.100000000000001" customHeight="1" x14ac:dyDescent="0.15">
      <c r="A7" s="81">
        <v>2</v>
      </c>
      <c r="B7" s="97"/>
      <c r="C7" s="337"/>
      <c r="D7" s="337"/>
      <c r="E7" s="338"/>
      <c r="F7" s="343"/>
      <c r="G7" s="48"/>
      <c r="H7" s="82"/>
      <c r="I7" s="48"/>
      <c r="J7" s="349"/>
      <c r="K7" s="244"/>
    </row>
    <row r="8" spans="1:11" s="10" customFormat="1" ht="20.100000000000001" customHeight="1" x14ac:dyDescent="0.15">
      <c r="A8" s="81">
        <v>3</v>
      </c>
      <c r="B8" s="97"/>
      <c r="C8" s="337"/>
      <c r="D8" s="337"/>
      <c r="E8" s="338"/>
      <c r="F8" s="343"/>
      <c r="G8" s="48"/>
      <c r="H8" s="82"/>
      <c r="I8" s="48"/>
      <c r="J8" s="349"/>
      <c r="K8" s="244"/>
    </row>
    <row r="9" spans="1:11" s="10" customFormat="1" ht="20.100000000000001" customHeight="1" x14ac:dyDescent="0.15">
      <c r="A9" s="81">
        <v>4</v>
      </c>
      <c r="B9" s="97"/>
      <c r="C9" s="337"/>
      <c r="D9" s="337"/>
      <c r="E9" s="338"/>
      <c r="F9" s="343"/>
      <c r="G9" s="48"/>
      <c r="H9" s="82"/>
      <c r="I9" s="48"/>
      <c r="J9" s="349"/>
      <c r="K9" s="244"/>
    </row>
    <row r="10" spans="1:11" s="10" customFormat="1" ht="20.100000000000001" customHeight="1" x14ac:dyDescent="0.15">
      <c r="A10" s="81">
        <v>5</v>
      </c>
      <c r="B10" s="97"/>
      <c r="C10" s="337"/>
      <c r="D10" s="337"/>
      <c r="E10" s="338"/>
      <c r="F10" s="343"/>
      <c r="G10" s="48"/>
      <c r="H10" s="82"/>
      <c r="I10" s="48"/>
      <c r="J10" s="349"/>
      <c r="K10" s="244"/>
    </row>
    <row r="11" spans="1:11" s="10" customFormat="1" ht="20.100000000000001" customHeight="1" x14ac:dyDescent="0.15">
      <c r="A11" s="81">
        <v>6</v>
      </c>
      <c r="B11" s="97"/>
      <c r="C11" s="337"/>
      <c r="D11" s="337"/>
      <c r="E11" s="338"/>
      <c r="F11" s="343"/>
      <c r="G11" s="48"/>
      <c r="H11" s="82"/>
      <c r="I11" s="48"/>
      <c r="J11" s="349"/>
      <c r="K11" s="244"/>
    </row>
    <row r="12" spans="1:11" s="10" customFormat="1" ht="20.100000000000001" customHeight="1" x14ac:dyDescent="0.15">
      <c r="A12" s="81">
        <v>7</v>
      </c>
      <c r="B12" s="97"/>
      <c r="C12" s="337"/>
      <c r="D12" s="337"/>
      <c r="E12" s="338"/>
      <c r="F12" s="343"/>
      <c r="G12" s="48"/>
      <c r="H12" s="82"/>
      <c r="I12" s="48"/>
      <c r="J12" s="349"/>
      <c r="K12" s="244"/>
    </row>
    <row r="13" spans="1:11" s="10" customFormat="1" ht="20.100000000000001" customHeight="1" x14ac:dyDescent="0.15">
      <c r="A13" s="81">
        <v>8</v>
      </c>
      <c r="B13" s="97"/>
      <c r="C13" s="337"/>
      <c r="D13" s="337"/>
      <c r="E13" s="338"/>
      <c r="F13" s="343"/>
      <c r="G13" s="48"/>
      <c r="H13" s="82"/>
      <c r="I13" s="48"/>
      <c r="J13" s="349"/>
      <c r="K13" s="244"/>
    </row>
    <row r="14" spans="1:11" s="10" customFormat="1" ht="20.100000000000001" customHeight="1" x14ac:dyDescent="0.15">
      <c r="A14" s="81">
        <v>9</v>
      </c>
      <c r="B14" s="97"/>
      <c r="C14" s="337"/>
      <c r="D14" s="337"/>
      <c r="E14" s="338"/>
      <c r="F14" s="343"/>
      <c r="G14" s="48"/>
      <c r="H14" s="82"/>
      <c r="I14" s="48"/>
      <c r="J14" s="349"/>
      <c r="K14" s="244"/>
    </row>
    <row r="15" spans="1:11" s="10" customFormat="1" ht="20.100000000000001" customHeight="1" x14ac:dyDescent="0.15">
      <c r="A15" s="81">
        <v>10</v>
      </c>
      <c r="B15" s="97"/>
      <c r="C15" s="337"/>
      <c r="D15" s="337"/>
      <c r="E15" s="338"/>
      <c r="F15" s="343"/>
      <c r="G15" s="48"/>
      <c r="H15" s="82"/>
      <c r="I15" s="48"/>
      <c r="J15" s="349"/>
      <c r="K15" s="244"/>
    </row>
    <row r="16" spans="1:11" s="10" customFormat="1" ht="20.100000000000001" customHeight="1" x14ac:dyDescent="0.15">
      <c r="A16" s="81">
        <v>11</v>
      </c>
      <c r="B16" s="97"/>
      <c r="C16" s="337"/>
      <c r="D16" s="337"/>
      <c r="E16" s="338"/>
      <c r="F16" s="343"/>
      <c r="G16" s="48"/>
      <c r="H16" s="82"/>
      <c r="I16" s="48"/>
      <c r="J16" s="349"/>
      <c r="K16" s="244"/>
    </row>
    <row r="17" spans="1:11" s="10" customFormat="1" ht="20.100000000000001" customHeight="1" x14ac:dyDescent="0.15">
      <c r="A17" s="81">
        <v>12</v>
      </c>
      <c r="B17" s="97"/>
      <c r="C17" s="337"/>
      <c r="D17" s="337"/>
      <c r="E17" s="338"/>
      <c r="F17" s="343"/>
      <c r="G17" s="48"/>
      <c r="H17" s="82"/>
      <c r="I17" s="48"/>
      <c r="J17" s="349"/>
      <c r="K17" s="244"/>
    </row>
    <row r="18" spans="1:11" s="10" customFormat="1" ht="20.100000000000001" customHeight="1" x14ac:dyDescent="0.15">
      <c r="A18" s="81">
        <v>13</v>
      </c>
      <c r="B18" s="97"/>
      <c r="C18" s="337"/>
      <c r="D18" s="337"/>
      <c r="E18" s="338"/>
      <c r="F18" s="343"/>
      <c r="G18" s="48"/>
      <c r="H18" s="82"/>
      <c r="I18" s="48"/>
      <c r="J18" s="349"/>
      <c r="K18" s="244"/>
    </row>
    <row r="19" spans="1:11" s="10" customFormat="1" ht="20.100000000000001" customHeight="1" x14ac:dyDescent="0.15">
      <c r="A19" s="81">
        <v>14</v>
      </c>
      <c r="B19" s="97"/>
      <c r="C19" s="337"/>
      <c r="D19" s="337"/>
      <c r="E19" s="338"/>
      <c r="F19" s="343"/>
      <c r="G19" s="48"/>
      <c r="H19" s="82"/>
      <c r="I19" s="48"/>
      <c r="J19" s="349"/>
      <c r="K19" s="244"/>
    </row>
    <row r="20" spans="1:11" s="10" customFormat="1" ht="20.100000000000001" customHeight="1" x14ac:dyDescent="0.15">
      <c r="A20" s="81">
        <v>15</v>
      </c>
      <c r="B20" s="97"/>
      <c r="C20" s="337"/>
      <c r="D20" s="337"/>
      <c r="E20" s="338"/>
      <c r="F20" s="343"/>
      <c r="G20" s="48"/>
      <c r="H20" s="82"/>
      <c r="I20" s="48"/>
      <c r="J20" s="349"/>
      <c r="K20" s="244"/>
    </row>
    <row r="21" spans="1:11" s="10" customFormat="1" ht="20.100000000000001" customHeight="1" x14ac:dyDescent="0.15">
      <c r="A21" s="81">
        <v>16</v>
      </c>
      <c r="B21" s="97"/>
      <c r="C21" s="337"/>
      <c r="D21" s="337"/>
      <c r="E21" s="338"/>
      <c r="F21" s="343"/>
      <c r="G21" s="48"/>
      <c r="H21" s="82"/>
      <c r="I21" s="48"/>
      <c r="J21" s="349"/>
      <c r="K21" s="244"/>
    </row>
    <row r="22" spans="1:11" s="10" customFormat="1" ht="20.100000000000001" customHeight="1" x14ac:dyDescent="0.15">
      <c r="A22" s="81">
        <v>17</v>
      </c>
      <c r="B22" s="97"/>
      <c r="C22" s="337"/>
      <c r="D22" s="337"/>
      <c r="E22" s="338"/>
      <c r="F22" s="343"/>
      <c r="G22" s="48"/>
      <c r="H22" s="82"/>
      <c r="I22" s="48"/>
      <c r="J22" s="349"/>
      <c r="K22" s="244"/>
    </row>
    <row r="23" spans="1:11" s="10" customFormat="1" ht="20.100000000000001" customHeight="1" x14ac:dyDescent="0.15">
      <c r="A23" s="81">
        <v>18</v>
      </c>
      <c r="B23" s="97"/>
      <c r="C23" s="337"/>
      <c r="D23" s="337"/>
      <c r="E23" s="48"/>
      <c r="F23" s="339"/>
      <c r="G23" s="48"/>
      <c r="H23" s="82"/>
      <c r="I23" s="48"/>
      <c r="J23" s="340"/>
      <c r="K23" s="244"/>
    </row>
    <row r="24" spans="1:11" s="1" customFormat="1" ht="20.100000000000001" customHeight="1" x14ac:dyDescent="0.15">
      <c r="A24" s="81">
        <v>19</v>
      </c>
      <c r="B24" s="97"/>
      <c r="C24" s="337"/>
      <c r="D24" s="337"/>
      <c r="E24" s="51"/>
      <c r="F24" s="339"/>
      <c r="G24" s="51"/>
      <c r="H24" s="61"/>
      <c r="I24" s="51"/>
      <c r="J24" s="340"/>
      <c r="K24" s="244"/>
    </row>
    <row r="25" spans="1:11" s="1" customFormat="1" ht="20.100000000000001" customHeight="1" x14ac:dyDescent="0.15">
      <c r="A25" s="81">
        <v>20</v>
      </c>
      <c r="B25" s="97"/>
      <c r="C25" s="270"/>
      <c r="D25" s="270"/>
      <c r="E25" s="275"/>
      <c r="F25" s="189"/>
      <c r="G25" s="51"/>
      <c r="H25" s="61"/>
      <c r="I25" s="51"/>
      <c r="J25" s="278"/>
      <c r="K25" s="244"/>
    </row>
    <row r="26" spans="1:11" ht="20.100000000000001" customHeight="1" x14ac:dyDescent="0.15">
      <c r="A26" s="81">
        <v>21</v>
      </c>
      <c r="B26" s="97"/>
      <c r="C26" s="337"/>
      <c r="D26" s="337"/>
      <c r="E26" s="51"/>
      <c r="F26" s="339"/>
      <c r="G26" s="51"/>
      <c r="H26" s="61"/>
      <c r="I26" s="51"/>
      <c r="J26" s="340"/>
      <c r="K26" s="244"/>
    </row>
    <row r="27" spans="1:11" ht="20.100000000000001" customHeight="1" x14ac:dyDescent="0.15">
      <c r="A27" s="81">
        <v>22</v>
      </c>
      <c r="B27" s="97"/>
      <c r="C27" s="270"/>
      <c r="D27" s="270"/>
      <c r="E27" s="275"/>
      <c r="F27" s="189"/>
      <c r="G27" s="51"/>
      <c r="H27" s="61"/>
      <c r="I27" s="51"/>
      <c r="J27" s="278"/>
      <c r="K27" s="244"/>
    </row>
    <row r="28" spans="1:11" ht="20.100000000000001" customHeight="1" x14ac:dyDescent="0.15">
      <c r="A28" s="81">
        <v>23</v>
      </c>
      <c r="B28" s="97"/>
      <c r="C28" s="337"/>
      <c r="D28" s="337"/>
      <c r="E28" s="51"/>
      <c r="F28" s="339"/>
      <c r="G28" s="51"/>
      <c r="H28" s="61"/>
      <c r="I28" s="51"/>
      <c r="J28" s="340"/>
      <c r="K28" s="244"/>
    </row>
    <row r="29" spans="1:11" ht="20.100000000000001" customHeight="1" x14ac:dyDescent="0.15">
      <c r="A29" s="81">
        <v>24</v>
      </c>
      <c r="B29" s="97"/>
      <c r="C29" s="270"/>
      <c r="D29" s="270"/>
      <c r="E29" s="275"/>
      <c r="F29" s="189"/>
      <c r="G29" s="51"/>
      <c r="H29" s="61"/>
      <c r="I29" s="51"/>
      <c r="J29" s="278"/>
      <c r="K29" s="244"/>
    </row>
    <row r="30" spans="1:11" ht="20.100000000000001" customHeight="1" x14ac:dyDescent="0.15">
      <c r="A30" s="81">
        <v>25</v>
      </c>
      <c r="B30" s="97"/>
      <c r="C30" s="337"/>
      <c r="D30" s="337"/>
      <c r="E30" s="51"/>
      <c r="F30" s="339"/>
      <c r="G30" s="51"/>
      <c r="H30" s="61"/>
      <c r="I30" s="51"/>
      <c r="J30" s="340"/>
      <c r="K30" s="244"/>
    </row>
    <row r="31" spans="1:11" ht="20.100000000000001" customHeight="1" x14ac:dyDescent="0.15">
      <c r="A31" s="81">
        <v>26</v>
      </c>
      <c r="B31" s="97"/>
      <c r="C31" s="270"/>
      <c r="D31" s="270"/>
      <c r="E31" s="275"/>
      <c r="F31" s="189"/>
      <c r="G31" s="51"/>
      <c r="H31" s="61"/>
      <c r="I31" s="51"/>
      <c r="J31" s="278"/>
      <c r="K31" s="244"/>
    </row>
    <row r="32" spans="1:11" ht="20.100000000000001" customHeight="1" x14ac:dyDescent="0.15">
      <c r="A32" s="81">
        <v>27</v>
      </c>
      <c r="B32" s="97"/>
      <c r="C32" s="337"/>
      <c r="D32" s="337"/>
      <c r="E32" s="51"/>
      <c r="F32" s="339"/>
      <c r="G32" s="51"/>
      <c r="H32" s="61"/>
      <c r="I32" s="51"/>
      <c r="J32" s="340"/>
      <c r="K32" s="244"/>
    </row>
    <row r="33" spans="1:11" ht="20.100000000000001" customHeight="1" x14ac:dyDescent="0.15">
      <c r="A33" s="81">
        <v>28</v>
      </c>
      <c r="B33" s="97"/>
      <c r="C33" s="270"/>
      <c r="D33" s="270"/>
      <c r="E33" s="275"/>
      <c r="F33" s="189"/>
      <c r="G33" s="51"/>
      <c r="H33" s="61"/>
      <c r="I33" s="51"/>
      <c r="J33" s="278"/>
      <c r="K33" s="244"/>
    </row>
    <row r="34" spans="1:11" ht="20.100000000000001" customHeight="1" x14ac:dyDescent="0.15">
      <c r="A34" s="81">
        <v>29</v>
      </c>
      <c r="B34" s="97"/>
      <c r="C34" s="337"/>
      <c r="D34" s="337"/>
      <c r="E34" s="51"/>
      <c r="F34" s="339"/>
      <c r="G34" s="51"/>
      <c r="H34" s="61"/>
      <c r="I34" s="51"/>
      <c r="J34" s="340"/>
      <c r="K34" s="244"/>
    </row>
    <row r="35" spans="1:11" ht="20.100000000000001" customHeight="1" x14ac:dyDescent="0.15">
      <c r="A35" s="81">
        <v>30</v>
      </c>
      <c r="B35" s="97"/>
      <c r="C35" s="270"/>
      <c r="D35" s="270"/>
      <c r="E35" s="275"/>
      <c r="F35" s="189"/>
      <c r="G35" s="51"/>
      <c r="H35" s="61"/>
      <c r="I35" s="51"/>
      <c r="J35" s="278"/>
      <c r="K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verticalDpi="180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N35"/>
  <sheetViews>
    <sheetView zoomScale="83" zoomScaleNormal="83" workbookViewId="0">
      <selection activeCell="B6" sqref="B6:L7"/>
    </sheetView>
  </sheetViews>
  <sheetFormatPr defaultColWidth="9" defaultRowHeight="20.100000000000001" customHeight="1" x14ac:dyDescent="0.15"/>
  <cols>
    <col min="1" max="1" width="13.25" style="2" bestFit="1" customWidth="1"/>
    <col min="2" max="2" width="24.875" style="2" customWidth="1"/>
    <col min="3" max="3" width="12.25" style="2" customWidth="1"/>
    <col min="4" max="4" width="11.625" style="2" customWidth="1"/>
    <col min="5" max="5" width="10.5" style="2" customWidth="1"/>
    <col min="6" max="6" width="17.5" style="2" customWidth="1"/>
    <col min="7" max="9" width="10.5" style="2" customWidth="1"/>
    <col min="10" max="11" width="10.625" style="2" customWidth="1"/>
    <col min="12" max="12" width="17.625" style="2" bestFit="1" customWidth="1"/>
    <col min="13" max="13" width="9.125" style="2" customWidth="1"/>
    <col min="14" max="16384" width="9" style="2"/>
  </cols>
  <sheetData>
    <row r="1" spans="1:14" s="6" customFormat="1" ht="28.15" customHeight="1" x14ac:dyDescent="0.15">
      <c r="A1" s="559" t="s">
        <v>307</v>
      </c>
      <c r="B1" s="313" t="s">
        <v>309</v>
      </c>
      <c r="C1" s="311"/>
      <c r="D1" s="311"/>
      <c r="E1" s="312"/>
    </row>
    <row r="2" spans="1:14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4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4" s="12" customFormat="1" ht="31.5" customHeight="1" x14ac:dyDescent="0.15">
      <c r="A4" s="90" t="s">
        <v>0</v>
      </c>
      <c r="B4" s="91" t="s">
        <v>20</v>
      </c>
      <c r="C4" s="91" t="s">
        <v>21</v>
      </c>
      <c r="D4" s="91" t="s">
        <v>22</v>
      </c>
      <c r="E4" s="91" t="s">
        <v>127</v>
      </c>
      <c r="F4" s="91" t="s">
        <v>117</v>
      </c>
      <c r="G4" s="36" t="s">
        <v>155</v>
      </c>
      <c r="H4" s="92" t="s">
        <v>154</v>
      </c>
      <c r="I4" s="94" t="s">
        <v>97</v>
      </c>
      <c r="J4" s="93" t="s">
        <v>603</v>
      </c>
      <c r="K4" s="93" t="s">
        <v>5</v>
      </c>
      <c r="L4" s="44" t="s">
        <v>3</v>
      </c>
      <c r="M4" s="44" t="s">
        <v>574</v>
      </c>
    </row>
    <row r="5" spans="1:14" s="12" customFormat="1" ht="21" customHeight="1" x14ac:dyDescent="0.15">
      <c r="A5" s="175"/>
      <c r="B5" s="205" t="s">
        <v>153</v>
      </c>
      <c r="C5" s="197"/>
      <c r="D5" s="269"/>
      <c r="E5" s="197"/>
      <c r="F5" s="288">
        <f>SUM(F6:F34)</f>
        <v>0</v>
      </c>
      <c r="G5" s="222"/>
      <c r="H5" s="212"/>
      <c r="I5" s="196"/>
      <c r="J5" s="197"/>
      <c r="K5" s="197"/>
      <c r="L5" s="288">
        <f>SUM(L6:L34)</f>
        <v>0</v>
      </c>
      <c r="M5" s="288"/>
    </row>
    <row r="6" spans="1:14" s="14" customFormat="1" ht="20.100000000000001" customHeight="1" x14ac:dyDescent="0.15">
      <c r="A6" s="45">
        <v>1</v>
      </c>
      <c r="B6" s="112"/>
      <c r="C6" s="66"/>
      <c r="D6" s="589"/>
      <c r="E6" s="52"/>
      <c r="F6" s="296"/>
      <c r="G6" s="278"/>
      <c r="H6" s="65"/>
      <c r="I6" s="97"/>
      <c r="J6" s="97"/>
      <c r="K6" s="66"/>
      <c r="L6" s="296"/>
      <c r="M6" s="296"/>
    </row>
    <row r="7" spans="1:14" s="14" customFormat="1" ht="20.100000000000001" customHeight="1" x14ac:dyDescent="0.15">
      <c r="A7" s="45">
        <v>2</v>
      </c>
      <c r="B7" s="97"/>
      <c r="C7" s="66"/>
      <c r="D7" s="342"/>
      <c r="E7" s="52"/>
      <c r="F7" s="296"/>
      <c r="G7" s="278"/>
      <c r="H7" s="65"/>
      <c r="I7" s="97"/>
      <c r="J7" s="97"/>
      <c r="K7" s="66"/>
      <c r="L7" s="296"/>
      <c r="M7" s="296"/>
      <c r="N7" s="590"/>
    </row>
    <row r="8" spans="1:14" s="14" customFormat="1" ht="20.100000000000001" customHeight="1" x14ac:dyDescent="0.15">
      <c r="A8" s="45">
        <v>3</v>
      </c>
      <c r="B8" s="112"/>
      <c r="C8" s="66"/>
      <c r="D8" s="342"/>
      <c r="E8" s="52"/>
      <c r="F8" s="296"/>
      <c r="G8" s="278"/>
      <c r="H8" s="65"/>
      <c r="I8" s="97"/>
      <c r="J8" s="97"/>
      <c r="K8" s="66"/>
      <c r="L8" s="296"/>
      <c r="M8" s="296"/>
    </row>
    <row r="9" spans="1:14" s="14" customFormat="1" ht="20.100000000000001" customHeight="1" x14ac:dyDescent="0.15">
      <c r="A9" s="45">
        <v>4</v>
      </c>
      <c r="B9" s="112"/>
      <c r="C9" s="66"/>
      <c r="D9" s="342"/>
      <c r="E9" s="52"/>
      <c r="F9" s="296"/>
      <c r="G9" s="278"/>
      <c r="H9" s="65"/>
      <c r="I9" s="97"/>
      <c r="J9" s="97"/>
      <c r="K9" s="66"/>
      <c r="L9" s="296"/>
      <c r="M9" s="296"/>
    </row>
    <row r="10" spans="1:14" s="14" customFormat="1" ht="20.100000000000001" customHeight="1" x14ac:dyDescent="0.15">
      <c r="A10" s="45">
        <v>5</v>
      </c>
      <c r="B10" s="112"/>
      <c r="C10" s="66"/>
      <c r="D10" s="342"/>
      <c r="E10" s="52"/>
      <c r="F10" s="296"/>
      <c r="G10" s="278"/>
      <c r="H10" s="65"/>
      <c r="I10" s="97"/>
      <c r="J10" s="97"/>
      <c r="K10" s="66"/>
      <c r="L10" s="296"/>
      <c r="M10" s="296"/>
    </row>
    <row r="11" spans="1:14" s="14" customFormat="1" ht="20.100000000000001" customHeight="1" x14ac:dyDescent="0.15">
      <c r="A11" s="45">
        <v>6</v>
      </c>
      <c r="B11" s="112"/>
      <c r="C11" s="66"/>
      <c r="D11" s="342"/>
      <c r="E11" s="52"/>
      <c r="F11" s="296"/>
      <c r="G11" s="278"/>
      <c r="H11" s="65"/>
      <c r="I11" s="97"/>
      <c r="J11" s="97"/>
      <c r="K11" s="66"/>
      <c r="L11" s="296"/>
      <c r="M11" s="296"/>
    </row>
    <row r="12" spans="1:14" s="14" customFormat="1" ht="20.100000000000001" customHeight="1" x14ac:dyDescent="0.15">
      <c r="A12" s="45">
        <v>7</v>
      </c>
      <c r="B12" s="112"/>
      <c r="C12" s="66"/>
      <c r="D12" s="342"/>
      <c r="E12" s="52"/>
      <c r="F12" s="296"/>
      <c r="G12" s="278"/>
      <c r="H12" s="65"/>
      <c r="I12" s="97"/>
      <c r="J12" s="97"/>
      <c r="K12" s="66"/>
      <c r="L12" s="296"/>
      <c r="M12" s="296"/>
    </row>
    <row r="13" spans="1:14" s="14" customFormat="1" ht="20.100000000000001" customHeight="1" x14ac:dyDescent="0.15">
      <c r="A13" s="45">
        <v>8</v>
      </c>
      <c r="B13" s="112"/>
      <c r="C13" s="66"/>
      <c r="D13" s="342"/>
      <c r="E13" s="52"/>
      <c r="F13" s="296"/>
      <c r="G13" s="278"/>
      <c r="H13" s="65"/>
      <c r="I13" s="97"/>
      <c r="J13" s="97"/>
      <c r="K13" s="66"/>
      <c r="L13" s="296"/>
      <c r="M13" s="296"/>
    </row>
    <row r="14" spans="1:14" s="14" customFormat="1" ht="20.100000000000001" customHeight="1" x14ac:dyDescent="0.15">
      <c r="A14" s="45">
        <v>9</v>
      </c>
      <c r="B14" s="112"/>
      <c r="C14" s="66"/>
      <c r="D14" s="342"/>
      <c r="E14" s="52"/>
      <c r="F14" s="296"/>
      <c r="G14" s="278"/>
      <c r="H14" s="65"/>
      <c r="I14" s="97"/>
      <c r="J14" s="97"/>
      <c r="K14" s="66"/>
      <c r="L14" s="296"/>
      <c r="M14" s="296"/>
    </row>
    <row r="15" spans="1:14" s="14" customFormat="1" ht="20.100000000000001" customHeight="1" x14ac:dyDescent="0.15">
      <c r="A15" s="45">
        <v>10</v>
      </c>
      <c r="B15" s="112"/>
      <c r="C15" s="66"/>
      <c r="D15" s="342"/>
      <c r="E15" s="52"/>
      <c r="F15" s="296"/>
      <c r="G15" s="278"/>
      <c r="H15" s="65"/>
      <c r="I15" s="97"/>
      <c r="J15" s="97"/>
      <c r="K15" s="66"/>
      <c r="L15" s="296"/>
      <c r="M15" s="296"/>
    </row>
    <row r="16" spans="1:14" s="14" customFormat="1" ht="20.100000000000001" customHeight="1" x14ac:dyDescent="0.15">
      <c r="A16" s="45">
        <v>11</v>
      </c>
      <c r="B16" s="112"/>
      <c r="C16" s="66"/>
      <c r="D16" s="342"/>
      <c r="E16" s="52"/>
      <c r="F16" s="296"/>
      <c r="G16" s="278"/>
      <c r="H16" s="65"/>
      <c r="I16" s="97"/>
      <c r="J16" s="97"/>
      <c r="K16" s="66"/>
      <c r="L16" s="296"/>
      <c r="M16" s="296"/>
    </row>
    <row r="17" spans="1:13" s="14" customFormat="1" ht="20.100000000000001" customHeight="1" x14ac:dyDescent="0.15">
      <c r="A17" s="45">
        <v>12</v>
      </c>
      <c r="B17" s="112"/>
      <c r="C17" s="66"/>
      <c r="D17" s="342"/>
      <c r="E17" s="52"/>
      <c r="F17" s="296"/>
      <c r="G17" s="278"/>
      <c r="H17" s="65"/>
      <c r="I17" s="97"/>
      <c r="J17" s="97"/>
      <c r="K17" s="66"/>
      <c r="L17" s="296"/>
      <c r="M17" s="296"/>
    </row>
    <row r="18" spans="1:13" s="14" customFormat="1" ht="20.100000000000001" customHeight="1" x14ac:dyDescent="0.15">
      <c r="A18" s="45">
        <v>13</v>
      </c>
      <c r="B18" s="112"/>
      <c r="C18" s="66"/>
      <c r="D18" s="342"/>
      <c r="E18" s="52"/>
      <c r="F18" s="296"/>
      <c r="G18" s="278"/>
      <c r="H18" s="65"/>
      <c r="I18" s="97"/>
      <c r="J18" s="97"/>
      <c r="K18" s="66"/>
      <c r="L18" s="296"/>
      <c r="M18" s="296"/>
    </row>
    <row r="19" spans="1:13" s="14" customFormat="1" ht="20.100000000000001" customHeight="1" x14ac:dyDescent="0.15">
      <c r="A19" s="45">
        <v>14</v>
      </c>
      <c r="B19" s="112"/>
      <c r="C19" s="66"/>
      <c r="D19" s="342"/>
      <c r="E19" s="52"/>
      <c r="F19" s="296"/>
      <c r="G19" s="278"/>
      <c r="H19" s="65"/>
      <c r="I19" s="97"/>
      <c r="J19" s="97"/>
      <c r="K19" s="66"/>
      <c r="L19" s="296"/>
      <c r="M19" s="296"/>
    </row>
    <row r="20" spans="1:13" s="14" customFormat="1" ht="20.100000000000001" customHeight="1" x14ac:dyDescent="0.15">
      <c r="A20" s="45">
        <v>15</v>
      </c>
      <c r="B20" s="112"/>
      <c r="C20" s="66"/>
      <c r="D20" s="342"/>
      <c r="E20" s="52"/>
      <c r="F20" s="296"/>
      <c r="G20" s="278"/>
      <c r="H20" s="65"/>
      <c r="I20" s="97"/>
      <c r="J20" s="97"/>
      <c r="K20" s="66"/>
      <c r="L20" s="296"/>
      <c r="M20" s="296"/>
    </row>
    <row r="21" spans="1:13" s="14" customFormat="1" ht="20.100000000000001" customHeight="1" x14ac:dyDescent="0.15">
      <c r="A21" s="45">
        <v>16</v>
      </c>
      <c r="B21" s="112"/>
      <c r="C21" s="66"/>
      <c r="D21" s="342"/>
      <c r="E21" s="52"/>
      <c r="F21" s="296"/>
      <c r="G21" s="278"/>
      <c r="H21" s="65"/>
      <c r="I21" s="97"/>
      <c r="J21" s="97"/>
      <c r="K21" s="66"/>
      <c r="L21" s="296"/>
      <c r="M21" s="296"/>
    </row>
    <row r="22" spans="1:13" s="14" customFormat="1" ht="20.100000000000001" customHeight="1" x14ac:dyDescent="0.15">
      <c r="A22" s="45">
        <v>17</v>
      </c>
      <c r="B22" s="112"/>
      <c r="C22" s="66"/>
      <c r="D22" s="342"/>
      <c r="E22" s="52"/>
      <c r="F22" s="296"/>
      <c r="G22" s="278"/>
      <c r="H22" s="65"/>
      <c r="I22" s="97"/>
      <c r="J22" s="97"/>
      <c r="K22" s="66"/>
      <c r="L22" s="296"/>
      <c r="M22" s="296"/>
    </row>
    <row r="23" spans="1:13" s="14" customFormat="1" ht="20.100000000000001" customHeight="1" x14ac:dyDescent="0.15">
      <c r="A23" s="45">
        <v>18</v>
      </c>
      <c r="B23" s="112"/>
      <c r="C23" s="66"/>
      <c r="D23" s="342"/>
      <c r="E23" s="52"/>
      <c r="F23" s="296"/>
      <c r="G23" s="278"/>
      <c r="H23" s="65"/>
      <c r="I23" s="97"/>
      <c r="J23" s="97"/>
      <c r="K23" s="66"/>
      <c r="L23" s="296"/>
      <c r="M23" s="296"/>
    </row>
    <row r="24" spans="1:13" s="14" customFormat="1" ht="20.100000000000001" customHeight="1" x14ac:dyDescent="0.15">
      <c r="A24" s="45">
        <v>19</v>
      </c>
      <c r="B24" s="112"/>
      <c r="C24" s="66"/>
      <c r="D24" s="342"/>
      <c r="E24" s="52"/>
      <c r="F24" s="296"/>
      <c r="G24" s="278"/>
      <c r="H24" s="65"/>
      <c r="I24" s="97"/>
      <c r="J24" s="97"/>
      <c r="K24" s="66"/>
      <c r="L24" s="296"/>
      <c r="M24" s="296"/>
    </row>
    <row r="25" spans="1:13" s="14" customFormat="1" ht="20.100000000000001" customHeight="1" x14ac:dyDescent="0.15">
      <c r="A25" s="45">
        <v>20</v>
      </c>
      <c r="B25" s="112"/>
      <c r="C25" s="66"/>
      <c r="D25" s="342"/>
      <c r="E25" s="52"/>
      <c r="F25" s="296"/>
      <c r="G25" s="278"/>
      <c r="H25" s="65"/>
      <c r="I25" s="97"/>
      <c r="J25" s="97"/>
      <c r="K25" s="66"/>
      <c r="L25" s="296"/>
      <c r="M25" s="296"/>
    </row>
    <row r="26" spans="1:13" s="14" customFormat="1" ht="20.100000000000001" customHeight="1" x14ac:dyDescent="0.15">
      <c r="A26" s="45">
        <v>21</v>
      </c>
      <c r="B26" s="112"/>
      <c r="C26" s="66"/>
      <c r="D26" s="342"/>
      <c r="E26" s="52"/>
      <c r="F26" s="296"/>
      <c r="G26" s="278"/>
      <c r="H26" s="65"/>
      <c r="I26" s="97"/>
      <c r="J26" s="97"/>
      <c r="K26" s="66"/>
      <c r="L26" s="296"/>
      <c r="M26" s="296"/>
    </row>
    <row r="27" spans="1:13" s="14" customFormat="1" ht="20.100000000000001" customHeight="1" x14ac:dyDescent="0.15">
      <c r="A27" s="45">
        <v>22</v>
      </c>
      <c r="B27" s="112"/>
      <c r="C27" s="66"/>
      <c r="D27" s="342"/>
      <c r="E27" s="52"/>
      <c r="F27" s="296"/>
      <c r="G27" s="278"/>
      <c r="H27" s="65"/>
      <c r="I27" s="97"/>
      <c r="J27" s="97"/>
      <c r="K27" s="66"/>
      <c r="L27" s="296"/>
      <c r="M27" s="296"/>
    </row>
    <row r="28" spans="1:13" s="14" customFormat="1" ht="20.100000000000001" customHeight="1" x14ac:dyDescent="0.15">
      <c r="A28" s="45">
        <v>23</v>
      </c>
      <c r="B28" s="112"/>
      <c r="C28" s="66"/>
      <c r="D28" s="342"/>
      <c r="E28" s="52"/>
      <c r="F28" s="296"/>
      <c r="G28" s="278"/>
      <c r="H28" s="65"/>
      <c r="I28" s="97"/>
      <c r="J28" s="97"/>
      <c r="K28" s="66"/>
      <c r="L28" s="296"/>
      <c r="M28" s="296"/>
    </row>
    <row r="29" spans="1:13" s="14" customFormat="1" ht="20.100000000000001" customHeight="1" x14ac:dyDescent="0.15">
      <c r="A29" s="45">
        <v>24</v>
      </c>
      <c r="B29" s="112"/>
      <c r="C29" s="66"/>
      <c r="D29" s="342"/>
      <c r="E29" s="52"/>
      <c r="F29" s="296"/>
      <c r="G29" s="278"/>
      <c r="H29" s="65"/>
      <c r="I29" s="97"/>
      <c r="J29" s="97"/>
      <c r="K29" s="66"/>
      <c r="L29" s="296"/>
      <c r="M29" s="296"/>
    </row>
    <row r="30" spans="1:13" s="14" customFormat="1" ht="20.100000000000001" customHeight="1" x14ac:dyDescent="0.15">
      <c r="A30" s="45">
        <v>25</v>
      </c>
      <c r="B30" s="112"/>
      <c r="C30" s="66"/>
      <c r="D30" s="342"/>
      <c r="E30" s="52"/>
      <c r="F30" s="296"/>
      <c r="G30" s="278"/>
      <c r="H30" s="65"/>
      <c r="I30" s="97"/>
      <c r="J30" s="97"/>
      <c r="K30" s="66"/>
      <c r="L30" s="296"/>
      <c r="M30" s="296"/>
    </row>
    <row r="31" spans="1:13" s="14" customFormat="1" ht="20.100000000000001" customHeight="1" x14ac:dyDescent="0.15">
      <c r="A31" s="45">
        <v>26</v>
      </c>
      <c r="B31" s="112"/>
      <c r="C31" s="66"/>
      <c r="D31" s="342"/>
      <c r="E31" s="52"/>
      <c r="F31" s="296"/>
      <c r="G31" s="278"/>
      <c r="H31" s="65"/>
      <c r="I31" s="97"/>
      <c r="J31" s="97"/>
      <c r="K31" s="66"/>
      <c r="L31" s="296"/>
      <c r="M31" s="296"/>
    </row>
    <row r="32" spans="1:13" s="14" customFormat="1" ht="20.100000000000001" customHeight="1" x14ac:dyDescent="0.15">
      <c r="A32" s="45">
        <v>27</v>
      </c>
      <c r="B32" s="112"/>
      <c r="C32" s="66"/>
      <c r="D32" s="342"/>
      <c r="E32" s="52"/>
      <c r="F32" s="296"/>
      <c r="G32" s="278"/>
      <c r="H32" s="65"/>
      <c r="I32" s="97"/>
      <c r="J32" s="97"/>
      <c r="K32" s="66"/>
      <c r="L32" s="296"/>
      <c r="M32" s="296"/>
    </row>
    <row r="33" spans="1:13" s="14" customFormat="1" ht="20.100000000000001" customHeight="1" x14ac:dyDescent="0.15">
      <c r="A33" s="45">
        <v>28</v>
      </c>
      <c r="B33" s="112"/>
      <c r="C33" s="66"/>
      <c r="D33" s="342"/>
      <c r="E33" s="52"/>
      <c r="F33" s="296"/>
      <c r="G33" s="278"/>
      <c r="H33" s="65"/>
      <c r="I33" s="97"/>
      <c r="J33" s="97"/>
      <c r="K33" s="66"/>
      <c r="L33" s="296"/>
      <c r="M33" s="296"/>
    </row>
    <row r="34" spans="1:13" s="14" customFormat="1" ht="20.100000000000001" customHeight="1" x14ac:dyDescent="0.15">
      <c r="A34" s="45">
        <v>29</v>
      </c>
      <c r="B34" s="112"/>
      <c r="C34" s="66"/>
      <c r="D34" s="342"/>
      <c r="E34" s="52"/>
      <c r="F34" s="296"/>
      <c r="G34" s="278"/>
      <c r="H34" s="65"/>
      <c r="I34" s="97"/>
      <c r="J34" s="97"/>
      <c r="K34" s="66"/>
      <c r="L34" s="296"/>
      <c r="M34" s="296"/>
    </row>
    <row r="35" spans="1:13" ht="20.100000000000001" customHeight="1" x14ac:dyDescent="0.15">
      <c r="A35" s="45">
        <v>30</v>
      </c>
      <c r="B35" s="112"/>
      <c r="C35" s="66"/>
      <c r="D35" s="342"/>
      <c r="E35" s="52"/>
      <c r="F35" s="296"/>
      <c r="G35" s="278"/>
      <c r="H35" s="65"/>
      <c r="I35" s="97"/>
      <c r="J35" s="97"/>
      <c r="K35" s="66"/>
      <c r="L35" s="296"/>
      <c r="M35" s="296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K68"/>
  <sheetViews>
    <sheetView zoomScale="75" workbookViewId="0">
      <selection activeCell="E10" sqref="E10"/>
    </sheetView>
  </sheetViews>
  <sheetFormatPr defaultColWidth="9" defaultRowHeight="20.100000000000001" customHeight="1" x14ac:dyDescent="0.15"/>
  <cols>
    <col min="1" max="1" width="10.875" style="2" customWidth="1"/>
    <col min="2" max="2" width="26.875" style="2" customWidth="1"/>
    <col min="3" max="3" width="12.875" style="2" customWidth="1"/>
    <col min="4" max="5" width="11.875" style="2" customWidth="1"/>
    <col min="6" max="6" width="15.375" style="2" customWidth="1"/>
    <col min="7" max="7" width="16" style="2" customWidth="1"/>
    <col min="8" max="8" width="11.875" style="2" customWidth="1"/>
    <col min="9" max="9" width="13.375" style="2" customWidth="1"/>
    <col min="10" max="10" width="13.875" style="2" customWidth="1"/>
    <col min="11" max="11" width="21" style="2" customWidth="1"/>
    <col min="12" max="16384" width="9" style="2"/>
  </cols>
  <sheetData>
    <row r="1" spans="1:11" s="6" customFormat="1" ht="28.15" customHeight="1" x14ac:dyDescent="0.15">
      <c r="A1" s="559" t="s">
        <v>307</v>
      </c>
      <c r="B1" s="313" t="s">
        <v>508</v>
      </c>
      <c r="C1" s="311"/>
      <c r="D1" s="311"/>
      <c r="E1" s="312"/>
    </row>
    <row r="2" spans="1:1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12" customFormat="1" ht="31.5" customHeight="1" x14ac:dyDescent="0.15">
      <c r="A4" s="90" t="s">
        <v>0</v>
      </c>
      <c r="B4" s="42" t="s">
        <v>506</v>
      </c>
      <c r="C4" s="42" t="s">
        <v>21</v>
      </c>
      <c r="D4" s="42" t="s">
        <v>22</v>
      </c>
      <c r="E4" s="42" t="s">
        <v>127</v>
      </c>
      <c r="F4" s="76" t="s">
        <v>117</v>
      </c>
      <c r="G4" s="76" t="s">
        <v>507</v>
      </c>
      <c r="H4" s="507" t="s">
        <v>644</v>
      </c>
      <c r="I4" s="93" t="s">
        <v>101</v>
      </c>
      <c r="J4" s="44" t="s">
        <v>3</v>
      </c>
      <c r="K4" s="93" t="s">
        <v>545</v>
      </c>
    </row>
    <row r="5" spans="1:11" s="12" customFormat="1" ht="25.15" customHeight="1" x14ac:dyDescent="0.15">
      <c r="A5" s="175"/>
      <c r="B5" s="205" t="s">
        <v>153</v>
      </c>
      <c r="C5" s="269"/>
      <c r="D5" s="197"/>
      <c r="E5" s="197"/>
      <c r="F5" s="525">
        <f>SUM(F6:F25)</f>
        <v>0</v>
      </c>
      <c r="G5" s="276"/>
      <c r="H5" s="505"/>
      <c r="I5" s="197"/>
      <c r="J5" s="288">
        <f>SUM(J6:J25)</f>
        <v>0</v>
      </c>
      <c r="K5" s="197"/>
    </row>
    <row r="6" spans="1:11" s="14" customFormat="1" ht="20.100000000000001" customHeight="1" x14ac:dyDescent="0.15">
      <c r="A6" s="45">
        <v>1</v>
      </c>
      <c r="B6" s="112"/>
      <c r="C6" s="270"/>
      <c r="D6" s="458"/>
      <c r="E6" s="52"/>
      <c r="F6" s="526"/>
      <c r="G6" s="350"/>
      <c r="H6" s="506"/>
      <c r="I6" s="52"/>
      <c r="J6" s="345"/>
      <c r="K6" s="52"/>
    </row>
    <row r="7" spans="1:11" s="14" customFormat="1" ht="20.100000000000001" customHeight="1" x14ac:dyDescent="0.15">
      <c r="A7" s="45">
        <v>2</v>
      </c>
      <c r="B7" s="97"/>
      <c r="C7" s="270"/>
      <c r="D7" s="458"/>
      <c r="E7" s="52"/>
      <c r="F7" s="526"/>
      <c r="G7" s="350"/>
      <c r="H7" s="506"/>
      <c r="I7" s="52"/>
      <c r="J7" s="345"/>
      <c r="K7" s="52"/>
    </row>
    <row r="8" spans="1:11" s="14" customFormat="1" ht="20.100000000000001" customHeight="1" x14ac:dyDescent="0.15">
      <c r="A8" s="45">
        <v>3</v>
      </c>
      <c r="B8" s="97"/>
      <c r="C8" s="270"/>
      <c r="D8" s="458"/>
      <c r="E8" s="52"/>
      <c r="F8" s="526"/>
      <c r="G8" s="350"/>
      <c r="H8" s="506"/>
      <c r="I8" s="52"/>
      <c r="J8" s="345"/>
      <c r="K8" s="52"/>
    </row>
    <row r="9" spans="1:11" s="14" customFormat="1" ht="20.100000000000001" customHeight="1" x14ac:dyDescent="0.15">
      <c r="A9" s="45">
        <v>4</v>
      </c>
      <c r="B9" s="97"/>
      <c r="C9" s="270"/>
      <c r="D9" s="458"/>
      <c r="E9" s="52"/>
      <c r="F9" s="526"/>
      <c r="G9" s="350"/>
      <c r="H9" s="506"/>
      <c r="I9" s="52"/>
      <c r="J9" s="345"/>
      <c r="K9" s="52"/>
    </row>
    <row r="10" spans="1:11" s="14" customFormat="1" ht="20.100000000000001" customHeight="1" x14ac:dyDescent="0.15">
      <c r="A10" s="45">
        <v>5</v>
      </c>
      <c r="B10" s="97"/>
      <c r="C10" s="270"/>
      <c r="D10" s="458"/>
      <c r="E10" s="52"/>
      <c r="F10" s="526"/>
      <c r="G10" s="350"/>
      <c r="H10" s="506"/>
      <c r="I10" s="52"/>
      <c r="J10" s="345"/>
      <c r="K10" s="52"/>
    </row>
    <row r="11" spans="1:11" s="14" customFormat="1" ht="20.100000000000001" customHeight="1" x14ac:dyDescent="0.15">
      <c r="A11" s="45">
        <v>6</v>
      </c>
      <c r="B11" s="97"/>
      <c r="C11" s="270"/>
      <c r="D11" s="458"/>
      <c r="E11" s="52"/>
      <c r="F11" s="526"/>
      <c r="G11" s="350"/>
      <c r="H11" s="506"/>
      <c r="I11" s="52"/>
      <c r="J11" s="345"/>
      <c r="K11" s="52"/>
    </row>
    <row r="12" spans="1:11" s="14" customFormat="1" ht="20.100000000000001" customHeight="1" x14ac:dyDescent="0.15">
      <c r="A12" s="45">
        <v>7</v>
      </c>
      <c r="B12" s="97"/>
      <c r="C12" s="270"/>
      <c r="D12" s="458"/>
      <c r="E12" s="52"/>
      <c r="F12" s="526"/>
      <c r="G12" s="350"/>
      <c r="H12" s="506"/>
      <c r="I12" s="52"/>
      <c r="J12" s="345"/>
      <c r="K12" s="52"/>
    </row>
    <row r="13" spans="1:11" s="14" customFormat="1" ht="20.100000000000001" customHeight="1" x14ac:dyDescent="0.15">
      <c r="A13" s="45">
        <v>8</v>
      </c>
      <c r="B13" s="97"/>
      <c r="C13" s="270"/>
      <c r="D13" s="458"/>
      <c r="E13" s="52"/>
      <c r="F13" s="526"/>
      <c r="G13" s="350"/>
      <c r="H13" s="506"/>
      <c r="I13" s="52"/>
      <c r="J13" s="345"/>
      <c r="K13" s="52"/>
    </row>
    <row r="14" spans="1:11" s="14" customFormat="1" ht="20.100000000000001" customHeight="1" x14ac:dyDescent="0.15">
      <c r="A14" s="45">
        <v>9</v>
      </c>
      <c r="B14" s="97"/>
      <c r="C14" s="270"/>
      <c r="D14" s="458"/>
      <c r="E14" s="52"/>
      <c r="F14" s="526"/>
      <c r="G14" s="350"/>
      <c r="H14" s="506"/>
      <c r="I14" s="52"/>
      <c r="J14" s="345"/>
      <c r="K14" s="52"/>
    </row>
    <row r="15" spans="1:11" s="14" customFormat="1" ht="20.100000000000001" customHeight="1" x14ac:dyDescent="0.15">
      <c r="A15" s="45">
        <v>10</v>
      </c>
      <c r="B15" s="97"/>
      <c r="C15" s="270"/>
      <c r="D15" s="458"/>
      <c r="E15" s="52"/>
      <c r="F15" s="526"/>
      <c r="G15" s="350"/>
      <c r="H15" s="506"/>
      <c r="I15" s="52"/>
      <c r="J15" s="345"/>
      <c r="K15" s="52"/>
    </row>
    <row r="16" spans="1:11" s="14" customFormat="1" ht="20.100000000000001" customHeight="1" x14ac:dyDescent="0.15">
      <c r="A16" s="45">
        <v>11</v>
      </c>
      <c r="B16" s="97"/>
      <c r="C16" s="270"/>
      <c r="D16" s="458"/>
      <c r="E16" s="52"/>
      <c r="F16" s="526"/>
      <c r="G16" s="350"/>
      <c r="H16" s="506"/>
      <c r="I16" s="52"/>
      <c r="J16" s="345"/>
      <c r="K16" s="52"/>
    </row>
    <row r="17" spans="1:11" s="14" customFormat="1" ht="20.100000000000001" customHeight="1" x14ac:dyDescent="0.15">
      <c r="A17" s="45">
        <v>12</v>
      </c>
      <c r="B17" s="97"/>
      <c r="C17" s="270"/>
      <c r="D17" s="458"/>
      <c r="E17" s="52"/>
      <c r="F17" s="526"/>
      <c r="G17" s="350"/>
      <c r="H17" s="506"/>
      <c r="I17" s="52"/>
      <c r="J17" s="345"/>
      <c r="K17" s="52"/>
    </row>
    <row r="18" spans="1:11" s="14" customFormat="1" ht="20.100000000000001" customHeight="1" x14ac:dyDescent="0.15">
      <c r="A18" s="45">
        <v>13</v>
      </c>
      <c r="B18" s="97"/>
      <c r="C18" s="270"/>
      <c r="D18" s="458"/>
      <c r="E18" s="52"/>
      <c r="F18" s="526"/>
      <c r="G18" s="350"/>
      <c r="H18" s="506"/>
      <c r="I18" s="52"/>
      <c r="J18" s="345"/>
      <c r="K18" s="52"/>
    </row>
    <row r="19" spans="1:11" s="14" customFormat="1" ht="20.100000000000001" customHeight="1" x14ac:dyDescent="0.15">
      <c r="A19" s="45">
        <v>14</v>
      </c>
      <c r="B19" s="97"/>
      <c r="C19" s="270"/>
      <c r="D19" s="458"/>
      <c r="E19" s="52"/>
      <c r="F19" s="526"/>
      <c r="G19" s="350"/>
      <c r="H19" s="506"/>
      <c r="I19" s="52"/>
      <c r="J19" s="345"/>
      <c r="K19" s="52"/>
    </row>
    <row r="20" spans="1:11" s="14" customFormat="1" ht="20.100000000000001" customHeight="1" x14ac:dyDescent="0.15">
      <c r="A20" s="45">
        <v>15</v>
      </c>
      <c r="B20" s="97"/>
      <c r="C20" s="270"/>
      <c r="D20" s="458"/>
      <c r="E20" s="52"/>
      <c r="F20" s="526"/>
      <c r="G20" s="350"/>
      <c r="H20" s="506"/>
      <c r="I20" s="52"/>
      <c r="J20" s="345"/>
      <c r="K20" s="52"/>
    </row>
    <row r="21" spans="1:11" s="14" customFormat="1" ht="20.100000000000001" customHeight="1" x14ac:dyDescent="0.15">
      <c r="A21" s="45">
        <v>16</v>
      </c>
      <c r="B21" s="97"/>
      <c r="C21" s="270"/>
      <c r="D21" s="458"/>
      <c r="E21" s="52"/>
      <c r="F21" s="526"/>
      <c r="G21" s="350"/>
      <c r="H21" s="506"/>
      <c r="I21" s="52"/>
      <c r="J21" s="345"/>
      <c r="K21" s="52"/>
    </row>
    <row r="22" spans="1:11" s="14" customFormat="1" ht="20.100000000000001" customHeight="1" x14ac:dyDescent="0.15">
      <c r="A22" s="45">
        <v>17</v>
      </c>
      <c r="B22" s="97"/>
      <c r="C22" s="270"/>
      <c r="D22" s="458"/>
      <c r="E22" s="52"/>
      <c r="F22" s="526"/>
      <c r="G22" s="350"/>
      <c r="H22" s="506"/>
      <c r="I22" s="52"/>
      <c r="J22" s="345"/>
      <c r="K22" s="52"/>
    </row>
    <row r="23" spans="1:11" s="14" customFormat="1" ht="20.100000000000001" customHeight="1" x14ac:dyDescent="0.15">
      <c r="A23" s="45">
        <v>18</v>
      </c>
      <c r="B23" s="97"/>
      <c r="C23" s="270"/>
      <c r="D23" s="458"/>
      <c r="E23" s="52"/>
      <c r="F23" s="526"/>
      <c r="G23" s="350"/>
      <c r="H23" s="506"/>
      <c r="I23" s="52"/>
      <c r="J23" s="345"/>
      <c r="K23" s="52"/>
    </row>
    <row r="24" spans="1:11" s="14" customFormat="1" ht="20.100000000000001" customHeight="1" x14ac:dyDescent="0.15">
      <c r="A24" s="45">
        <v>19</v>
      </c>
      <c r="B24" s="97"/>
      <c r="C24" s="270"/>
      <c r="D24" s="458"/>
      <c r="E24" s="52"/>
      <c r="F24" s="526"/>
      <c r="G24" s="350"/>
      <c r="H24" s="506"/>
      <c r="I24" s="52"/>
      <c r="J24" s="345"/>
      <c r="K24" s="52"/>
    </row>
    <row r="25" spans="1:11" s="14" customFormat="1" ht="20.100000000000001" customHeight="1" x14ac:dyDescent="0.15">
      <c r="A25" s="45">
        <v>20</v>
      </c>
      <c r="B25" s="97"/>
      <c r="C25" s="270"/>
      <c r="D25" s="458"/>
      <c r="E25" s="52"/>
      <c r="F25" s="526"/>
      <c r="G25" s="350"/>
      <c r="H25" s="506"/>
      <c r="I25" s="52"/>
      <c r="J25" s="345"/>
      <c r="K25" s="52"/>
    </row>
    <row r="26" spans="1:11" ht="20.100000000000001" customHeight="1" x14ac:dyDescent="0.15">
      <c r="A26" s="45">
        <v>21</v>
      </c>
      <c r="B26" s="97"/>
      <c r="C26" s="270"/>
      <c r="D26" s="458"/>
      <c r="E26" s="52"/>
      <c r="F26" s="526"/>
      <c r="G26" s="350"/>
      <c r="H26" s="506"/>
      <c r="I26" s="52"/>
      <c r="J26" s="345"/>
      <c r="K26" s="52"/>
    </row>
    <row r="27" spans="1:11" ht="20.100000000000001" customHeight="1" x14ac:dyDescent="0.15">
      <c r="A27" s="45">
        <v>22</v>
      </c>
      <c r="B27" s="97"/>
      <c r="C27" s="270"/>
      <c r="D27" s="458"/>
      <c r="E27" s="52"/>
      <c r="F27" s="526"/>
      <c r="G27" s="350"/>
      <c r="H27" s="506"/>
      <c r="I27" s="52"/>
      <c r="J27" s="345"/>
      <c r="K27" s="52"/>
    </row>
    <row r="28" spans="1:11" ht="20.100000000000001" customHeight="1" x14ac:dyDescent="0.15">
      <c r="A28" s="45">
        <v>23</v>
      </c>
      <c r="B28" s="97"/>
      <c r="C28" s="270"/>
      <c r="D28" s="458"/>
      <c r="E28" s="52"/>
      <c r="F28" s="526"/>
      <c r="G28" s="350"/>
      <c r="H28" s="506"/>
      <c r="I28" s="52"/>
      <c r="J28" s="345"/>
      <c r="K28" s="52"/>
    </row>
    <row r="29" spans="1:11" ht="20.100000000000001" customHeight="1" x14ac:dyDescent="0.15">
      <c r="A29" s="45">
        <v>24</v>
      </c>
      <c r="B29" s="97"/>
      <c r="C29" s="270"/>
      <c r="D29" s="458"/>
      <c r="E29" s="52"/>
      <c r="F29" s="526"/>
      <c r="G29" s="350"/>
      <c r="H29" s="506"/>
      <c r="I29" s="52"/>
      <c r="J29" s="345"/>
      <c r="K29" s="52"/>
    </row>
    <row r="30" spans="1:11" ht="20.100000000000001" customHeight="1" x14ac:dyDescent="0.15">
      <c r="A30" s="45">
        <v>25</v>
      </c>
      <c r="B30" s="97"/>
      <c r="C30" s="270"/>
      <c r="D30" s="458"/>
      <c r="E30" s="52"/>
      <c r="F30" s="526"/>
      <c r="G30" s="350"/>
      <c r="H30" s="506"/>
      <c r="I30" s="52"/>
      <c r="J30" s="345"/>
      <c r="K30" s="52"/>
    </row>
    <row r="31" spans="1:11" ht="20.100000000000001" customHeight="1" x14ac:dyDescent="0.15">
      <c r="A31" s="45">
        <v>26</v>
      </c>
      <c r="B31" s="97"/>
      <c r="C31" s="270"/>
      <c r="D31" s="458"/>
      <c r="E31" s="52"/>
      <c r="F31" s="526"/>
      <c r="G31" s="350"/>
      <c r="H31" s="506"/>
      <c r="I31" s="52"/>
      <c r="J31" s="345"/>
      <c r="K31" s="52"/>
    </row>
    <row r="32" spans="1:11" ht="20.100000000000001" customHeight="1" x14ac:dyDescent="0.15">
      <c r="A32" s="45">
        <v>27</v>
      </c>
      <c r="B32" s="97"/>
      <c r="C32" s="270"/>
      <c r="D32" s="458"/>
      <c r="E32" s="52"/>
      <c r="F32" s="526"/>
      <c r="G32" s="350"/>
      <c r="H32" s="506"/>
      <c r="I32" s="52"/>
      <c r="J32" s="345"/>
      <c r="K32" s="52"/>
    </row>
    <row r="33" spans="1:11" ht="20.100000000000001" customHeight="1" x14ac:dyDescent="0.15">
      <c r="A33" s="45">
        <v>28</v>
      </c>
      <c r="B33" s="97"/>
      <c r="C33" s="270"/>
      <c r="D33" s="458"/>
      <c r="E33" s="52"/>
      <c r="F33" s="526"/>
      <c r="G33" s="350"/>
      <c r="H33" s="506"/>
      <c r="I33" s="52"/>
      <c r="J33" s="345"/>
      <c r="K33" s="52"/>
    </row>
    <row r="34" spans="1:11" ht="20.100000000000001" customHeight="1" x14ac:dyDescent="0.15">
      <c r="A34" s="45">
        <v>29</v>
      </c>
      <c r="B34" s="97"/>
      <c r="C34" s="270"/>
      <c r="D34" s="458"/>
      <c r="E34" s="52"/>
      <c r="F34" s="526"/>
      <c r="G34" s="350"/>
      <c r="H34" s="506"/>
      <c r="I34" s="52"/>
      <c r="J34" s="345"/>
      <c r="K34" s="52"/>
    </row>
    <row r="35" spans="1:11" ht="20.100000000000001" customHeight="1" x14ac:dyDescent="0.15">
      <c r="A35" s="45">
        <v>30</v>
      </c>
      <c r="B35" s="97"/>
      <c r="C35" s="270"/>
      <c r="D35" s="458"/>
      <c r="E35" s="52"/>
      <c r="F35" s="526"/>
      <c r="G35" s="350"/>
      <c r="H35" s="506"/>
      <c r="I35" s="52"/>
      <c r="J35" s="345"/>
      <c r="K35" s="52"/>
    </row>
    <row r="36" spans="1:11" ht="20.100000000000001" customHeight="1" x14ac:dyDescent="0.15">
      <c r="F36" s="527"/>
    </row>
    <row r="37" spans="1:11" ht="20.100000000000001" customHeight="1" x14ac:dyDescent="0.15">
      <c r="F37" s="527"/>
    </row>
    <row r="38" spans="1:11" ht="20.100000000000001" customHeight="1" x14ac:dyDescent="0.15">
      <c r="F38" s="527"/>
    </row>
    <row r="39" spans="1:11" ht="20.100000000000001" customHeight="1" x14ac:dyDescent="0.15">
      <c r="F39" s="527"/>
    </row>
    <row r="40" spans="1:11" ht="20.100000000000001" customHeight="1" x14ac:dyDescent="0.15">
      <c r="F40" s="527"/>
    </row>
    <row r="41" spans="1:11" ht="20.100000000000001" customHeight="1" x14ac:dyDescent="0.15">
      <c r="F41" s="527"/>
    </row>
    <row r="42" spans="1:11" ht="20.100000000000001" customHeight="1" x14ac:dyDescent="0.15">
      <c r="F42" s="527"/>
    </row>
    <row r="43" spans="1:11" ht="20.100000000000001" customHeight="1" x14ac:dyDescent="0.15">
      <c r="F43" s="527"/>
    </row>
    <row r="44" spans="1:11" ht="20.100000000000001" customHeight="1" x14ac:dyDescent="0.15">
      <c r="F44" s="527"/>
    </row>
    <row r="45" spans="1:11" ht="20.100000000000001" customHeight="1" x14ac:dyDescent="0.15">
      <c r="F45" s="527"/>
    </row>
    <row r="46" spans="1:11" ht="20.100000000000001" customHeight="1" x14ac:dyDescent="0.15">
      <c r="F46" s="527"/>
    </row>
    <row r="47" spans="1:11" ht="20.100000000000001" customHeight="1" x14ac:dyDescent="0.15">
      <c r="F47" s="527"/>
    </row>
    <row r="48" spans="1:11" ht="20.100000000000001" customHeight="1" x14ac:dyDescent="0.15">
      <c r="F48" s="527"/>
    </row>
    <row r="49" spans="6:6" ht="20.100000000000001" customHeight="1" x14ac:dyDescent="0.15">
      <c r="F49" s="527"/>
    </row>
    <row r="50" spans="6:6" ht="20.100000000000001" customHeight="1" x14ac:dyDescent="0.15">
      <c r="F50" s="527"/>
    </row>
    <row r="51" spans="6:6" ht="20.100000000000001" customHeight="1" x14ac:dyDescent="0.15">
      <c r="F51" s="527"/>
    </row>
    <row r="52" spans="6:6" ht="20.100000000000001" customHeight="1" x14ac:dyDescent="0.15">
      <c r="F52" s="527"/>
    </row>
    <row r="53" spans="6:6" ht="20.100000000000001" customHeight="1" x14ac:dyDescent="0.15">
      <c r="F53" s="527"/>
    </row>
    <row r="54" spans="6:6" ht="20.100000000000001" customHeight="1" x14ac:dyDescent="0.15">
      <c r="F54" s="527"/>
    </row>
    <row r="55" spans="6:6" ht="20.100000000000001" customHeight="1" x14ac:dyDescent="0.15">
      <c r="F55" s="527"/>
    </row>
    <row r="56" spans="6:6" ht="20.100000000000001" customHeight="1" x14ac:dyDescent="0.15">
      <c r="F56" s="527"/>
    </row>
    <row r="57" spans="6:6" ht="20.100000000000001" customHeight="1" x14ac:dyDescent="0.15">
      <c r="F57" s="527"/>
    </row>
    <row r="58" spans="6:6" ht="20.100000000000001" customHeight="1" x14ac:dyDescent="0.15">
      <c r="F58" s="527"/>
    </row>
    <row r="59" spans="6:6" ht="20.100000000000001" customHeight="1" x14ac:dyDescent="0.15">
      <c r="F59" s="527"/>
    </row>
    <row r="60" spans="6:6" ht="20.100000000000001" customHeight="1" x14ac:dyDescent="0.15">
      <c r="F60" s="527"/>
    </row>
    <row r="61" spans="6:6" ht="20.100000000000001" customHeight="1" x14ac:dyDescent="0.15">
      <c r="F61" s="527"/>
    </row>
    <row r="62" spans="6:6" ht="20.100000000000001" customHeight="1" x14ac:dyDescent="0.15">
      <c r="F62" s="527"/>
    </row>
    <row r="63" spans="6:6" ht="20.100000000000001" customHeight="1" x14ac:dyDescent="0.15">
      <c r="F63" s="527"/>
    </row>
    <row r="64" spans="6:6" ht="20.100000000000001" customHeight="1" x14ac:dyDescent="0.15">
      <c r="F64" s="527"/>
    </row>
    <row r="65" spans="6:6" ht="20.100000000000001" customHeight="1" x14ac:dyDescent="0.15">
      <c r="F65" s="527"/>
    </row>
    <row r="66" spans="6:6" ht="20.100000000000001" customHeight="1" x14ac:dyDescent="0.15">
      <c r="F66" s="527"/>
    </row>
    <row r="67" spans="6:6" ht="20.100000000000001" customHeight="1" x14ac:dyDescent="0.15">
      <c r="F67" s="527"/>
    </row>
    <row r="68" spans="6:6" ht="20.100000000000001" customHeight="1" x14ac:dyDescent="0.15">
      <c r="F68" s="527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M35"/>
  <sheetViews>
    <sheetView zoomScale="75" workbookViewId="0">
      <selection activeCell="E10" sqref="E10"/>
    </sheetView>
  </sheetViews>
  <sheetFormatPr defaultColWidth="9" defaultRowHeight="20.100000000000001" customHeight="1" x14ac:dyDescent="0.15"/>
  <cols>
    <col min="1" max="1" width="13.25" style="15" bestFit="1" customWidth="1"/>
    <col min="2" max="2" width="29.5" style="15" customWidth="1"/>
    <col min="3" max="3" width="11.375" style="15" customWidth="1"/>
    <col min="4" max="4" width="12.375" style="15" customWidth="1"/>
    <col min="5" max="5" width="8.625" style="15" customWidth="1"/>
    <col min="6" max="6" width="17.625" style="15" bestFit="1" customWidth="1"/>
    <col min="7" max="8" width="10.5" style="2" customWidth="1"/>
    <col min="9" max="9" width="8.75" style="15" customWidth="1"/>
    <col min="10" max="11" width="9.625" style="15" bestFit="1" customWidth="1"/>
    <col min="12" max="12" width="17.625" style="15" bestFit="1" customWidth="1"/>
    <col min="13" max="13" width="11.25" style="15" customWidth="1"/>
    <col min="14" max="16384" width="9" style="15"/>
  </cols>
  <sheetData>
    <row r="1" spans="1:13" s="6" customFormat="1" ht="28.15" customHeight="1" x14ac:dyDescent="0.15">
      <c r="A1" s="559" t="s">
        <v>307</v>
      </c>
      <c r="B1" s="313" t="s">
        <v>505</v>
      </c>
      <c r="C1" s="311"/>
      <c r="D1" s="311"/>
      <c r="E1" s="312"/>
    </row>
    <row r="2" spans="1:13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3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3" s="4" customFormat="1" ht="31.5" customHeight="1" x14ac:dyDescent="0.15">
      <c r="A4" s="90" t="s">
        <v>0</v>
      </c>
      <c r="B4" s="91" t="s">
        <v>25</v>
      </c>
      <c r="C4" s="91" t="s">
        <v>21</v>
      </c>
      <c r="D4" s="91" t="s">
        <v>22</v>
      </c>
      <c r="E4" s="91" t="s">
        <v>127</v>
      </c>
      <c r="F4" s="91" t="s">
        <v>117</v>
      </c>
      <c r="G4" s="36" t="s">
        <v>155</v>
      </c>
      <c r="H4" s="92" t="s">
        <v>154</v>
      </c>
      <c r="I4" s="94" t="s">
        <v>97</v>
      </c>
      <c r="J4" s="94" t="s">
        <v>602</v>
      </c>
      <c r="K4" s="93" t="s">
        <v>637</v>
      </c>
      <c r="L4" s="93" t="s">
        <v>3</v>
      </c>
      <c r="M4" s="44" t="s">
        <v>575</v>
      </c>
    </row>
    <row r="5" spans="1:13" s="4" customFormat="1" ht="24" customHeight="1" x14ac:dyDescent="0.15">
      <c r="A5" s="175"/>
      <c r="B5" s="197" t="s">
        <v>448</v>
      </c>
      <c r="C5" s="197"/>
      <c r="D5" s="269"/>
      <c r="E5" s="197"/>
      <c r="F5" s="288">
        <f>SUM(F6:F34)</f>
        <v>0</v>
      </c>
      <c r="G5" s="222"/>
      <c r="H5" s="212"/>
      <c r="I5" s="196"/>
      <c r="J5" s="196"/>
      <c r="K5" s="196"/>
      <c r="L5" s="288">
        <f>SUM(L6:L34)</f>
        <v>0</v>
      </c>
      <c r="M5" s="288"/>
    </row>
    <row r="6" spans="1:13" s="1" customFormat="1" ht="20.100000000000001" customHeight="1" x14ac:dyDescent="0.15">
      <c r="A6" s="45">
        <v>1</v>
      </c>
      <c r="B6" s="112"/>
      <c r="C6" s="52"/>
      <c r="D6" s="342"/>
      <c r="E6" s="52"/>
      <c r="F6" s="296"/>
      <c r="G6" s="278"/>
      <c r="H6" s="65"/>
      <c r="I6" s="52"/>
      <c r="J6" s="52"/>
      <c r="K6" s="52"/>
      <c r="L6" s="296"/>
      <c r="M6" s="244"/>
    </row>
    <row r="7" spans="1:13" s="1" customFormat="1" ht="20.100000000000001" customHeight="1" x14ac:dyDescent="0.15">
      <c r="A7" s="45">
        <v>2</v>
      </c>
      <c r="B7" s="112"/>
      <c r="C7" s="52"/>
      <c r="D7" s="342"/>
      <c r="E7" s="52"/>
      <c r="F7" s="296"/>
      <c r="G7" s="278"/>
      <c r="H7" s="65"/>
      <c r="I7" s="52"/>
      <c r="J7" s="52"/>
      <c r="K7" s="52"/>
      <c r="L7" s="296"/>
      <c r="M7" s="244"/>
    </row>
    <row r="8" spans="1:13" s="1" customFormat="1" ht="20.100000000000001" customHeight="1" x14ac:dyDescent="0.15">
      <c r="A8" s="45">
        <v>3</v>
      </c>
      <c r="B8" s="112"/>
      <c r="C8" s="52"/>
      <c r="D8" s="342"/>
      <c r="E8" s="52"/>
      <c r="F8" s="296"/>
      <c r="G8" s="278"/>
      <c r="H8" s="65"/>
      <c r="I8" s="52"/>
      <c r="J8" s="52"/>
      <c r="K8" s="52"/>
      <c r="L8" s="296"/>
      <c r="M8" s="244"/>
    </row>
    <row r="9" spans="1:13" s="1" customFormat="1" ht="20.100000000000001" customHeight="1" x14ac:dyDescent="0.15">
      <c r="A9" s="45">
        <v>4</v>
      </c>
      <c r="B9" s="112"/>
      <c r="C9" s="52"/>
      <c r="D9" s="342"/>
      <c r="E9" s="52"/>
      <c r="F9" s="296"/>
      <c r="G9" s="278"/>
      <c r="H9" s="65"/>
      <c r="I9" s="52"/>
      <c r="J9" s="52"/>
      <c r="K9" s="52"/>
      <c r="L9" s="296"/>
      <c r="M9" s="244"/>
    </row>
    <row r="10" spans="1:13" s="1" customFormat="1" ht="20.100000000000001" customHeight="1" x14ac:dyDescent="0.15">
      <c r="A10" s="45">
        <v>5</v>
      </c>
      <c r="B10" s="112"/>
      <c r="C10" s="52"/>
      <c r="D10" s="342"/>
      <c r="E10" s="52"/>
      <c r="F10" s="296"/>
      <c r="G10" s="278"/>
      <c r="H10" s="65"/>
      <c r="I10" s="52"/>
      <c r="J10" s="52"/>
      <c r="K10" s="52"/>
      <c r="L10" s="296"/>
      <c r="M10" s="244"/>
    </row>
    <row r="11" spans="1:13" s="1" customFormat="1" ht="20.100000000000001" customHeight="1" x14ac:dyDescent="0.15">
      <c r="A11" s="45">
        <v>6</v>
      </c>
      <c r="B11" s="112"/>
      <c r="C11" s="52"/>
      <c r="D11" s="342"/>
      <c r="E11" s="52"/>
      <c r="F11" s="296"/>
      <c r="G11" s="278"/>
      <c r="H11" s="65"/>
      <c r="I11" s="52"/>
      <c r="J11" s="52"/>
      <c r="K11" s="52"/>
      <c r="L11" s="296"/>
      <c r="M11" s="244"/>
    </row>
    <row r="12" spans="1:13" s="1" customFormat="1" ht="20.100000000000001" customHeight="1" x14ac:dyDescent="0.15">
      <c r="A12" s="45">
        <v>7</v>
      </c>
      <c r="B12" s="112"/>
      <c r="C12" s="52"/>
      <c r="D12" s="342"/>
      <c r="E12" s="52"/>
      <c r="F12" s="296"/>
      <c r="G12" s="278"/>
      <c r="H12" s="65"/>
      <c r="I12" s="52"/>
      <c r="J12" s="52"/>
      <c r="K12" s="52"/>
      <c r="L12" s="296"/>
      <c r="M12" s="244"/>
    </row>
    <row r="13" spans="1:13" s="1" customFormat="1" ht="20.100000000000001" customHeight="1" x14ac:dyDescent="0.15">
      <c r="A13" s="45">
        <v>8</v>
      </c>
      <c r="B13" s="112"/>
      <c r="C13" s="52"/>
      <c r="D13" s="342"/>
      <c r="E13" s="52"/>
      <c r="F13" s="296"/>
      <c r="G13" s="278"/>
      <c r="H13" s="65"/>
      <c r="I13" s="52"/>
      <c r="J13" s="52"/>
      <c r="K13" s="52"/>
      <c r="L13" s="296"/>
      <c r="M13" s="244"/>
    </row>
    <row r="14" spans="1:13" s="1" customFormat="1" ht="20.100000000000001" customHeight="1" x14ac:dyDescent="0.15">
      <c r="A14" s="45">
        <v>9</v>
      </c>
      <c r="B14" s="112"/>
      <c r="C14" s="52"/>
      <c r="D14" s="342"/>
      <c r="E14" s="52"/>
      <c r="F14" s="296"/>
      <c r="G14" s="278"/>
      <c r="H14" s="65"/>
      <c r="I14" s="52"/>
      <c r="J14" s="52"/>
      <c r="K14" s="52"/>
      <c r="L14" s="296"/>
      <c r="M14" s="244"/>
    </row>
    <row r="15" spans="1:13" s="1" customFormat="1" ht="20.100000000000001" customHeight="1" x14ac:dyDescent="0.15">
      <c r="A15" s="45">
        <v>10</v>
      </c>
      <c r="B15" s="112"/>
      <c r="C15" s="52"/>
      <c r="D15" s="342"/>
      <c r="E15" s="52"/>
      <c r="F15" s="296"/>
      <c r="G15" s="278"/>
      <c r="H15" s="65"/>
      <c r="I15" s="52"/>
      <c r="J15" s="52"/>
      <c r="K15" s="52"/>
      <c r="L15" s="296"/>
      <c r="M15" s="244"/>
    </row>
    <row r="16" spans="1:13" s="1" customFormat="1" ht="20.100000000000001" customHeight="1" x14ac:dyDescent="0.15">
      <c r="A16" s="45">
        <v>11</v>
      </c>
      <c r="B16" s="112"/>
      <c r="C16" s="52"/>
      <c r="D16" s="342"/>
      <c r="E16" s="52"/>
      <c r="F16" s="296"/>
      <c r="G16" s="278"/>
      <c r="H16" s="65"/>
      <c r="I16" s="52"/>
      <c r="J16" s="52"/>
      <c r="K16" s="52"/>
      <c r="L16" s="296"/>
      <c r="M16" s="244"/>
    </row>
    <row r="17" spans="1:13" s="1" customFormat="1" ht="20.100000000000001" customHeight="1" x14ac:dyDescent="0.15">
      <c r="A17" s="45">
        <v>12</v>
      </c>
      <c r="B17" s="112"/>
      <c r="C17" s="52"/>
      <c r="D17" s="342"/>
      <c r="E17" s="52"/>
      <c r="F17" s="296"/>
      <c r="G17" s="278"/>
      <c r="H17" s="65"/>
      <c r="I17" s="52"/>
      <c r="J17" s="52"/>
      <c r="K17" s="52"/>
      <c r="L17" s="296"/>
      <c r="M17" s="244"/>
    </row>
    <row r="18" spans="1:13" s="1" customFormat="1" ht="20.100000000000001" customHeight="1" x14ac:dyDescent="0.15">
      <c r="A18" s="45">
        <v>13</v>
      </c>
      <c r="B18" s="112"/>
      <c r="C18" s="52"/>
      <c r="D18" s="342"/>
      <c r="E18" s="52"/>
      <c r="F18" s="296"/>
      <c r="G18" s="278"/>
      <c r="H18" s="65"/>
      <c r="I18" s="52"/>
      <c r="J18" s="52"/>
      <c r="K18" s="52"/>
      <c r="L18" s="296"/>
      <c r="M18" s="244"/>
    </row>
    <row r="19" spans="1:13" s="1" customFormat="1" ht="20.100000000000001" customHeight="1" x14ac:dyDescent="0.15">
      <c r="A19" s="45">
        <v>14</v>
      </c>
      <c r="B19" s="112"/>
      <c r="C19" s="52"/>
      <c r="D19" s="342"/>
      <c r="E19" s="52"/>
      <c r="F19" s="296"/>
      <c r="G19" s="278"/>
      <c r="H19" s="65"/>
      <c r="I19" s="52"/>
      <c r="J19" s="52"/>
      <c r="K19" s="52"/>
      <c r="L19" s="296"/>
      <c r="M19" s="244"/>
    </row>
    <row r="20" spans="1:13" s="1" customFormat="1" ht="20.100000000000001" customHeight="1" x14ac:dyDescent="0.15">
      <c r="A20" s="45">
        <v>15</v>
      </c>
      <c r="B20" s="112"/>
      <c r="C20" s="52"/>
      <c r="D20" s="342"/>
      <c r="E20" s="52"/>
      <c r="F20" s="296"/>
      <c r="G20" s="278"/>
      <c r="H20" s="65"/>
      <c r="I20" s="52"/>
      <c r="J20" s="52"/>
      <c r="K20" s="52"/>
      <c r="L20" s="296"/>
      <c r="M20" s="244"/>
    </row>
    <row r="21" spans="1:13" s="1" customFormat="1" ht="20.100000000000001" customHeight="1" x14ac:dyDescent="0.15">
      <c r="A21" s="45">
        <v>16</v>
      </c>
      <c r="B21" s="112"/>
      <c r="C21" s="52"/>
      <c r="D21" s="342"/>
      <c r="E21" s="52"/>
      <c r="F21" s="296"/>
      <c r="G21" s="278"/>
      <c r="H21" s="65"/>
      <c r="I21" s="52"/>
      <c r="J21" s="52"/>
      <c r="K21" s="52"/>
      <c r="L21" s="296"/>
      <c r="M21" s="244"/>
    </row>
    <row r="22" spans="1:13" s="1" customFormat="1" ht="20.100000000000001" customHeight="1" x14ac:dyDescent="0.15">
      <c r="A22" s="45">
        <v>17</v>
      </c>
      <c r="B22" s="112"/>
      <c r="C22" s="52"/>
      <c r="D22" s="342"/>
      <c r="E22" s="52"/>
      <c r="F22" s="296"/>
      <c r="G22" s="278"/>
      <c r="H22" s="65"/>
      <c r="I22" s="52"/>
      <c r="J22" s="52"/>
      <c r="K22" s="52"/>
      <c r="L22" s="296"/>
      <c r="M22" s="244"/>
    </row>
    <row r="23" spans="1:13" s="1" customFormat="1" ht="20.100000000000001" customHeight="1" x14ac:dyDescent="0.15">
      <c r="A23" s="45">
        <v>18</v>
      </c>
      <c r="B23" s="112"/>
      <c r="C23" s="52"/>
      <c r="D23" s="342"/>
      <c r="E23" s="52"/>
      <c r="F23" s="296"/>
      <c r="G23" s="278"/>
      <c r="H23" s="65"/>
      <c r="I23" s="52"/>
      <c r="J23" s="52"/>
      <c r="K23" s="52"/>
      <c r="L23" s="296"/>
      <c r="M23" s="244"/>
    </row>
    <row r="24" spans="1:13" s="1" customFormat="1" ht="20.100000000000001" customHeight="1" x14ac:dyDescent="0.15">
      <c r="A24" s="45">
        <v>19</v>
      </c>
      <c r="B24" s="112"/>
      <c r="C24" s="52"/>
      <c r="D24" s="342"/>
      <c r="E24" s="52"/>
      <c r="F24" s="296"/>
      <c r="G24" s="278"/>
      <c r="H24" s="65"/>
      <c r="I24" s="52"/>
      <c r="J24" s="52"/>
      <c r="K24" s="52"/>
      <c r="L24" s="296"/>
      <c r="M24" s="244"/>
    </row>
    <row r="25" spans="1:13" s="1" customFormat="1" ht="20.100000000000001" customHeight="1" x14ac:dyDescent="0.15">
      <c r="A25" s="45">
        <v>20</v>
      </c>
      <c r="B25" s="112"/>
      <c r="C25" s="52"/>
      <c r="D25" s="342"/>
      <c r="E25" s="52"/>
      <c r="F25" s="296"/>
      <c r="G25" s="278"/>
      <c r="H25" s="65"/>
      <c r="I25" s="52"/>
      <c r="J25" s="52"/>
      <c r="K25" s="52"/>
      <c r="L25" s="296"/>
      <c r="M25" s="244"/>
    </row>
    <row r="26" spans="1:13" s="1" customFormat="1" ht="20.100000000000001" customHeight="1" x14ac:dyDescent="0.15">
      <c r="A26" s="45">
        <v>21</v>
      </c>
      <c r="B26" s="112"/>
      <c r="C26" s="52"/>
      <c r="D26" s="342"/>
      <c r="E26" s="52"/>
      <c r="F26" s="296"/>
      <c r="G26" s="278"/>
      <c r="H26" s="65"/>
      <c r="I26" s="52"/>
      <c r="J26" s="52"/>
      <c r="K26" s="52"/>
      <c r="L26" s="296"/>
      <c r="M26" s="244"/>
    </row>
    <row r="27" spans="1:13" s="1" customFormat="1" ht="20.100000000000001" customHeight="1" x14ac:dyDescent="0.15">
      <c r="A27" s="45">
        <v>22</v>
      </c>
      <c r="B27" s="112"/>
      <c r="C27" s="52"/>
      <c r="D27" s="342"/>
      <c r="E27" s="52"/>
      <c r="F27" s="296"/>
      <c r="G27" s="278"/>
      <c r="H27" s="65"/>
      <c r="I27" s="52"/>
      <c r="J27" s="52"/>
      <c r="K27" s="52"/>
      <c r="L27" s="296"/>
      <c r="M27" s="244"/>
    </row>
    <row r="28" spans="1:13" s="1" customFormat="1" ht="20.100000000000001" customHeight="1" x14ac:dyDescent="0.15">
      <c r="A28" s="45">
        <v>23</v>
      </c>
      <c r="B28" s="112"/>
      <c r="C28" s="52"/>
      <c r="D28" s="342"/>
      <c r="E28" s="52"/>
      <c r="F28" s="296"/>
      <c r="G28" s="278"/>
      <c r="H28" s="65"/>
      <c r="I28" s="52"/>
      <c r="J28" s="52"/>
      <c r="K28" s="52"/>
      <c r="L28" s="296"/>
      <c r="M28" s="244"/>
    </row>
    <row r="29" spans="1:13" s="1" customFormat="1" ht="20.100000000000001" customHeight="1" x14ac:dyDescent="0.15">
      <c r="A29" s="45">
        <v>24</v>
      </c>
      <c r="B29" s="112"/>
      <c r="C29" s="52"/>
      <c r="D29" s="342"/>
      <c r="E29" s="52"/>
      <c r="F29" s="296"/>
      <c r="G29" s="278"/>
      <c r="H29" s="65"/>
      <c r="I29" s="52"/>
      <c r="J29" s="52"/>
      <c r="K29" s="52"/>
      <c r="L29" s="296"/>
      <c r="M29" s="244"/>
    </row>
    <row r="30" spans="1:13" s="1" customFormat="1" ht="20.100000000000001" customHeight="1" x14ac:dyDescent="0.15">
      <c r="A30" s="45">
        <v>25</v>
      </c>
      <c r="B30" s="112"/>
      <c r="C30" s="52"/>
      <c r="D30" s="342"/>
      <c r="E30" s="52"/>
      <c r="F30" s="296"/>
      <c r="G30" s="278"/>
      <c r="H30" s="65"/>
      <c r="I30" s="52"/>
      <c r="J30" s="52"/>
      <c r="K30" s="52"/>
      <c r="L30" s="296"/>
      <c r="M30" s="244"/>
    </row>
    <row r="31" spans="1:13" s="1" customFormat="1" ht="20.100000000000001" customHeight="1" x14ac:dyDescent="0.15">
      <c r="A31" s="45">
        <v>26</v>
      </c>
      <c r="B31" s="112"/>
      <c r="C31" s="52"/>
      <c r="D31" s="342"/>
      <c r="E31" s="52"/>
      <c r="F31" s="296"/>
      <c r="G31" s="278"/>
      <c r="H31" s="65"/>
      <c r="I31" s="52"/>
      <c r="J31" s="52"/>
      <c r="K31" s="52"/>
      <c r="L31" s="296"/>
      <c r="M31" s="244"/>
    </row>
    <row r="32" spans="1:13" s="1" customFormat="1" ht="20.100000000000001" customHeight="1" x14ac:dyDescent="0.15">
      <c r="A32" s="45">
        <v>27</v>
      </c>
      <c r="B32" s="112"/>
      <c r="C32" s="52"/>
      <c r="D32" s="342"/>
      <c r="E32" s="52"/>
      <c r="F32" s="296"/>
      <c r="G32" s="278"/>
      <c r="H32" s="65"/>
      <c r="I32" s="52"/>
      <c r="J32" s="52"/>
      <c r="K32" s="52"/>
      <c r="L32" s="296"/>
      <c r="M32" s="244"/>
    </row>
    <row r="33" spans="1:13" s="1" customFormat="1" ht="20.100000000000001" customHeight="1" x14ac:dyDescent="0.15">
      <c r="A33" s="45">
        <v>28</v>
      </c>
      <c r="B33" s="112"/>
      <c r="C33" s="52"/>
      <c r="D33" s="342"/>
      <c r="E33" s="52"/>
      <c r="F33" s="296"/>
      <c r="G33" s="278"/>
      <c r="H33" s="65"/>
      <c r="I33" s="52"/>
      <c r="J33" s="52"/>
      <c r="K33" s="52"/>
      <c r="L33" s="296"/>
      <c r="M33" s="244"/>
    </row>
    <row r="34" spans="1:13" s="1" customFormat="1" ht="20.100000000000001" customHeight="1" x14ac:dyDescent="0.15">
      <c r="A34" s="45">
        <v>29</v>
      </c>
      <c r="B34" s="112"/>
      <c r="C34" s="52"/>
      <c r="D34" s="342"/>
      <c r="E34" s="52"/>
      <c r="F34" s="296"/>
      <c r="G34" s="278"/>
      <c r="H34" s="65"/>
      <c r="I34" s="52"/>
      <c r="J34" s="52"/>
      <c r="K34" s="52"/>
      <c r="L34" s="296"/>
      <c r="M34" s="244"/>
    </row>
    <row r="35" spans="1:13" ht="20.100000000000001" customHeight="1" x14ac:dyDescent="0.15">
      <c r="A35" s="45">
        <v>30</v>
      </c>
      <c r="B35" s="112"/>
      <c r="C35" s="52"/>
      <c r="D35" s="342"/>
      <c r="E35" s="52"/>
      <c r="F35" s="296"/>
      <c r="G35" s="278"/>
      <c r="H35" s="65"/>
      <c r="I35" s="52"/>
      <c r="J35" s="52"/>
      <c r="K35" s="52"/>
      <c r="L35" s="296"/>
      <c r="M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M34"/>
  <sheetViews>
    <sheetView zoomScale="75" workbookViewId="0">
      <selection activeCell="C15" sqref="C15"/>
    </sheetView>
  </sheetViews>
  <sheetFormatPr defaultColWidth="9" defaultRowHeight="20.100000000000001" customHeight="1" x14ac:dyDescent="0.15"/>
  <cols>
    <col min="1" max="1" width="13.25" style="15" bestFit="1" customWidth="1"/>
    <col min="2" max="2" width="26.75" style="15" customWidth="1"/>
    <col min="3" max="3" width="12" style="15" customWidth="1"/>
    <col min="4" max="4" width="11.625" style="15" bestFit="1" customWidth="1"/>
    <col min="5" max="5" width="10.375" style="15" customWidth="1"/>
    <col min="6" max="6" width="18.125" style="15" customWidth="1"/>
    <col min="7" max="8" width="10.5" style="2" customWidth="1"/>
    <col min="9" max="9" width="10.125" style="15" customWidth="1"/>
    <col min="10" max="10" width="9.75" style="15" customWidth="1"/>
    <col min="11" max="11" width="9.875" style="15" customWidth="1"/>
    <col min="12" max="12" width="17.625" style="15" bestFit="1" customWidth="1"/>
    <col min="13" max="16384" width="9" style="15"/>
  </cols>
  <sheetData>
    <row r="1" spans="1:13" s="6" customFormat="1" ht="28.15" customHeight="1" x14ac:dyDescent="0.15">
      <c r="A1" s="559" t="s">
        <v>307</v>
      </c>
      <c r="B1" s="313" t="s">
        <v>137</v>
      </c>
      <c r="C1" s="311"/>
      <c r="D1" s="311"/>
      <c r="E1" s="312"/>
    </row>
    <row r="2" spans="1:13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3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3" s="12" customFormat="1" ht="31.5" customHeight="1" x14ac:dyDescent="0.15">
      <c r="A4" s="90" t="s">
        <v>0</v>
      </c>
      <c r="B4" s="91" t="s">
        <v>26</v>
      </c>
      <c r="C4" s="91" t="s">
        <v>21</v>
      </c>
      <c r="D4" s="91" t="s">
        <v>144</v>
      </c>
      <c r="E4" s="91" t="s">
        <v>127</v>
      </c>
      <c r="F4" s="149" t="s">
        <v>117</v>
      </c>
      <c r="G4" s="36" t="s">
        <v>155</v>
      </c>
      <c r="H4" s="92" t="s">
        <v>154</v>
      </c>
      <c r="I4" s="94" t="s">
        <v>97</v>
      </c>
      <c r="J4" s="93" t="s">
        <v>635</v>
      </c>
      <c r="K4" s="93" t="s">
        <v>636</v>
      </c>
      <c r="L4" s="44" t="s">
        <v>3</v>
      </c>
      <c r="M4" s="44" t="s">
        <v>575</v>
      </c>
    </row>
    <row r="5" spans="1:13" s="12" customFormat="1" ht="22.5" customHeight="1" x14ac:dyDescent="0.15">
      <c r="A5" s="175"/>
      <c r="B5" s="205" t="s">
        <v>153</v>
      </c>
      <c r="C5" s="197"/>
      <c r="D5" s="269"/>
      <c r="E5" s="197"/>
      <c r="F5" s="288">
        <f>SUM(F6:F24)</f>
        <v>0</v>
      </c>
      <c r="G5" s="222"/>
      <c r="H5" s="212"/>
      <c r="I5" s="196"/>
      <c r="J5" s="196"/>
      <c r="K5" s="197"/>
      <c r="L5" s="288">
        <f>SUM(L6:L24)</f>
        <v>0</v>
      </c>
      <c r="M5" s="288"/>
    </row>
    <row r="6" spans="1:13" s="14" customFormat="1" ht="20.100000000000001" customHeight="1" x14ac:dyDescent="0.15">
      <c r="A6" s="45">
        <v>1</v>
      </c>
      <c r="B6" s="112"/>
      <c r="C6" s="97"/>
      <c r="D6" s="591"/>
      <c r="E6" s="66"/>
      <c r="F6" s="296"/>
      <c r="G6" s="278"/>
      <c r="H6" s="65"/>
      <c r="I6" s="97"/>
      <c r="J6" s="97"/>
      <c r="K6" s="97"/>
      <c r="L6" s="296"/>
      <c r="M6" s="244"/>
    </row>
    <row r="7" spans="1:13" s="14" customFormat="1" ht="20.100000000000001" customHeight="1" x14ac:dyDescent="0.15">
      <c r="A7" s="45">
        <v>2</v>
      </c>
      <c r="B7" s="112"/>
      <c r="C7" s="97"/>
      <c r="D7" s="591"/>
      <c r="E7" s="66"/>
      <c r="F7" s="296"/>
      <c r="G7" s="278"/>
      <c r="H7" s="65"/>
      <c r="I7" s="97"/>
      <c r="J7" s="97"/>
      <c r="K7" s="97"/>
      <c r="L7" s="296"/>
      <c r="M7" s="244"/>
    </row>
    <row r="8" spans="1:13" s="14" customFormat="1" ht="20.100000000000001" customHeight="1" x14ac:dyDescent="0.15">
      <c r="A8" s="45">
        <v>3</v>
      </c>
      <c r="B8" s="112"/>
      <c r="C8" s="97"/>
      <c r="D8" s="591"/>
      <c r="E8" s="66"/>
      <c r="F8" s="296"/>
      <c r="G8" s="278"/>
      <c r="H8" s="65"/>
      <c r="I8" s="97"/>
      <c r="J8" s="97"/>
      <c r="K8" s="97"/>
      <c r="L8" s="296"/>
      <c r="M8" s="244"/>
    </row>
    <row r="9" spans="1:13" s="14" customFormat="1" ht="20.100000000000001" customHeight="1" x14ac:dyDescent="0.15">
      <c r="A9" s="45">
        <v>4</v>
      </c>
      <c r="B9" s="112"/>
      <c r="C9" s="97"/>
      <c r="D9" s="591"/>
      <c r="E9" s="66"/>
      <c r="F9" s="296"/>
      <c r="G9" s="278"/>
      <c r="H9" s="65"/>
      <c r="I9" s="97"/>
      <c r="J9" s="97"/>
      <c r="K9" s="97"/>
      <c r="L9" s="296"/>
      <c r="M9" s="244"/>
    </row>
    <row r="10" spans="1:13" s="14" customFormat="1" ht="20.100000000000001" customHeight="1" x14ac:dyDescent="0.15">
      <c r="A10" s="45">
        <v>5</v>
      </c>
      <c r="B10" s="112"/>
      <c r="C10" s="97"/>
      <c r="D10" s="591"/>
      <c r="E10" s="66"/>
      <c r="F10" s="296"/>
      <c r="G10" s="278"/>
      <c r="H10" s="65"/>
      <c r="I10" s="97"/>
      <c r="J10" s="97"/>
      <c r="K10" s="97"/>
      <c r="L10" s="296"/>
      <c r="M10" s="244"/>
    </row>
    <row r="11" spans="1:13" s="14" customFormat="1" ht="20.100000000000001" customHeight="1" x14ac:dyDescent="0.15">
      <c r="A11" s="45">
        <v>6</v>
      </c>
      <c r="B11" s="97"/>
      <c r="C11" s="97"/>
      <c r="D11" s="270"/>
      <c r="E11" s="66"/>
      <c r="F11" s="296"/>
      <c r="G11" s="278"/>
      <c r="H11" s="65"/>
      <c r="I11" s="97"/>
      <c r="J11" s="97"/>
      <c r="K11" s="97"/>
      <c r="L11" s="296"/>
      <c r="M11" s="244"/>
    </row>
    <row r="12" spans="1:13" s="14" customFormat="1" ht="20.100000000000001" customHeight="1" x14ac:dyDescent="0.15">
      <c r="A12" s="45">
        <v>7</v>
      </c>
      <c r="B12" s="112"/>
      <c r="C12" s="97"/>
      <c r="D12" s="270"/>
      <c r="E12" s="66"/>
      <c r="F12" s="296"/>
      <c r="G12" s="278"/>
      <c r="H12" s="65"/>
      <c r="I12" s="97"/>
      <c r="J12" s="97"/>
      <c r="K12" s="97"/>
      <c r="L12" s="296"/>
      <c r="M12" s="244"/>
    </row>
    <row r="13" spans="1:13" s="14" customFormat="1" ht="20.100000000000001" customHeight="1" x14ac:dyDescent="0.15">
      <c r="A13" s="45">
        <v>8</v>
      </c>
      <c r="B13" s="97"/>
      <c r="C13" s="97"/>
      <c r="D13" s="270"/>
      <c r="E13" s="66"/>
      <c r="F13" s="296"/>
      <c r="G13" s="278"/>
      <c r="H13" s="65"/>
      <c r="I13" s="97"/>
      <c r="J13" s="97"/>
      <c r="K13" s="97"/>
      <c r="L13" s="296"/>
      <c r="M13" s="244"/>
    </row>
    <row r="14" spans="1:13" s="14" customFormat="1" ht="20.100000000000001" customHeight="1" x14ac:dyDescent="0.15">
      <c r="A14" s="45">
        <v>9</v>
      </c>
      <c r="B14" s="112"/>
      <c r="C14" s="97"/>
      <c r="D14" s="270"/>
      <c r="E14" s="66"/>
      <c r="F14" s="296"/>
      <c r="G14" s="278"/>
      <c r="H14" s="65"/>
      <c r="I14" s="97"/>
      <c r="J14" s="97"/>
      <c r="K14" s="97"/>
      <c r="L14" s="296"/>
      <c r="M14" s="244"/>
    </row>
    <row r="15" spans="1:13" s="14" customFormat="1" ht="20.100000000000001" customHeight="1" x14ac:dyDescent="0.15">
      <c r="A15" s="45">
        <v>10</v>
      </c>
      <c r="B15" s="112"/>
      <c r="C15" s="97"/>
      <c r="D15" s="270"/>
      <c r="E15" s="66"/>
      <c r="F15" s="296"/>
      <c r="G15" s="278"/>
      <c r="H15" s="65"/>
      <c r="I15" s="97"/>
      <c r="J15" s="97"/>
      <c r="K15" s="97"/>
      <c r="L15" s="296"/>
      <c r="M15" s="244"/>
    </row>
    <row r="16" spans="1:13" s="14" customFormat="1" ht="20.100000000000001" customHeight="1" x14ac:dyDescent="0.15">
      <c r="A16" s="45">
        <v>11</v>
      </c>
      <c r="B16" s="112"/>
      <c r="C16" s="97"/>
      <c r="D16" s="270"/>
      <c r="E16" s="66"/>
      <c r="F16" s="296"/>
      <c r="G16" s="278"/>
      <c r="H16" s="65"/>
      <c r="I16" s="97"/>
      <c r="J16" s="97"/>
      <c r="K16" s="97"/>
      <c r="L16" s="296"/>
      <c r="M16" s="244"/>
    </row>
    <row r="17" spans="1:13" s="14" customFormat="1" ht="20.100000000000001" customHeight="1" x14ac:dyDescent="0.15">
      <c r="A17" s="45">
        <v>12</v>
      </c>
      <c r="B17" s="112"/>
      <c r="C17" s="97"/>
      <c r="D17" s="270"/>
      <c r="E17" s="66"/>
      <c r="F17" s="296"/>
      <c r="G17" s="278"/>
      <c r="H17" s="65"/>
      <c r="I17" s="97"/>
      <c r="J17" s="97"/>
      <c r="K17" s="97"/>
      <c r="L17" s="296"/>
      <c r="M17" s="244"/>
    </row>
    <row r="18" spans="1:13" s="14" customFormat="1" ht="20.100000000000001" customHeight="1" x14ac:dyDescent="0.15">
      <c r="A18" s="45">
        <v>14</v>
      </c>
      <c r="B18" s="112"/>
      <c r="C18" s="97"/>
      <c r="D18" s="270"/>
      <c r="E18" s="66"/>
      <c r="F18" s="296"/>
      <c r="G18" s="278"/>
      <c r="H18" s="65"/>
      <c r="I18" s="97"/>
      <c r="J18" s="97"/>
      <c r="K18" s="97"/>
      <c r="L18" s="296"/>
      <c r="M18" s="244"/>
    </row>
    <row r="19" spans="1:13" s="14" customFormat="1" ht="20.100000000000001" customHeight="1" x14ac:dyDescent="0.15">
      <c r="A19" s="45">
        <v>15</v>
      </c>
      <c r="B19" s="112"/>
      <c r="C19" s="97"/>
      <c r="D19" s="270"/>
      <c r="E19" s="66"/>
      <c r="F19" s="296"/>
      <c r="G19" s="278"/>
      <c r="H19" s="65"/>
      <c r="I19" s="97"/>
      <c r="J19" s="97"/>
      <c r="K19" s="97"/>
      <c r="L19" s="296"/>
      <c r="M19" s="244"/>
    </row>
    <row r="20" spans="1:13" s="14" customFormat="1" ht="20.100000000000001" customHeight="1" x14ac:dyDescent="0.15">
      <c r="A20" s="45">
        <v>16</v>
      </c>
      <c r="B20" s="112"/>
      <c r="C20" s="97"/>
      <c r="D20" s="270"/>
      <c r="E20" s="66"/>
      <c r="F20" s="296"/>
      <c r="G20" s="278"/>
      <c r="H20" s="65"/>
      <c r="I20" s="97"/>
      <c r="J20" s="97"/>
      <c r="K20" s="97"/>
      <c r="L20" s="296"/>
      <c r="M20" s="244"/>
    </row>
    <row r="21" spans="1:13" s="14" customFormat="1" ht="20.100000000000001" customHeight="1" x14ac:dyDescent="0.15">
      <c r="A21" s="45">
        <v>17</v>
      </c>
      <c r="B21" s="112"/>
      <c r="C21" s="97"/>
      <c r="D21" s="270"/>
      <c r="E21" s="66"/>
      <c r="F21" s="296"/>
      <c r="G21" s="278"/>
      <c r="H21" s="65"/>
      <c r="I21" s="97"/>
      <c r="J21" s="97"/>
      <c r="K21" s="97"/>
      <c r="L21" s="296"/>
      <c r="M21" s="244"/>
    </row>
    <row r="22" spans="1:13" s="14" customFormat="1" ht="20.100000000000001" customHeight="1" x14ac:dyDescent="0.15">
      <c r="A22" s="45">
        <v>18</v>
      </c>
      <c r="B22" s="97"/>
      <c r="C22" s="97"/>
      <c r="D22" s="270"/>
      <c r="E22" s="66"/>
      <c r="F22" s="296"/>
      <c r="G22" s="278"/>
      <c r="H22" s="65"/>
      <c r="I22" s="97"/>
      <c r="J22" s="97"/>
      <c r="K22" s="97"/>
      <c r="L22" s="296"/>
      <c r="M22" s="244"/>
    </row>
    <row r="23" spans="1:13" s="14" customFormat="1" ht="20.100000000000001" customHeight="1" x14ac:dyDescent="0.15">
      <c r="A23" s="45">
        <v>19</v>
      </c>
      <c r="B23" s="97"/>
      <c r="C23" s="97"/>
      <c r="D23" s="270"/>
      <c r="E23" s="66"/>
      <c r="F23" s="296"/>
      <c r="G23" s="278"/>
      <c r="H23" s="65"/>
      <c r="I23" s="97"/>
      <c r="J23" s="97"/>
      <c r="K23" s="97"/>
      <c r="L23" s="296"/>
      <c r="M23" s="244"/>
    </row>
    <row r="24" spans="1:13" s="14" customFormat="1" ht="20.100000000000001" customHeight="1" x14ac:dyDescent="0.15">
      <c r="A24" s="45">
        <v>20</v>
      </c>
      <c r="B24" s="112"/>
      <c r="C24" s="97"/>
      <c r="D24" s="270"/>
      <c r="E24" s="66"/>
      <c r="F24" s="296"/>
      <c r="G24" s="278"/>
      <c r="H24" s="65"/>
      <c r="I24" s="97"/>
      <c r="J24" s="97"/>
      <c r="K24" s="97"/>
      <c r="L24" s="296"/>
      <c r="M24" s="244"/>
    </row>
    <row r="25" spans="1:13" ht="20.100000000000001" customHeight="1" x14ac:dyDescent="0.15">
      <c r="A25" s="45">
        <v>21</v>
      </c>
      <c r="B25" s="97"/>
      <c r="C25" s="97"/>
      <c r="D25" s="270"/>
      <c r="E25" s="66"/>
      <c r="F25" s="296"/>
      <c r="G25" s="278"/>
      <c r="H25" s="65"/>
      <c r="I25" s="97"/>
      <c r="J25" s="97"/>
      <c r="K25" s="97"/>
      <c r="L25" s="296"/>
      <c r="M25" s="244"/>
    </row>
    <row r="26" spans="1:13" ht="20.100000000000001" customHeight="1" x14ac:dyDescent="0.15">
      <c r="A26" s="45">
        <v>22</v>
      </c>
      <c r="B26" s="112"/>
      <c r="C26" s="97"/>
      <c r="D26" s="270"/>
      <c r="E26" s="66"/>
      <c r="F26" s="296"/>
      <c r="G26" s="278"/>
      <c r="H26" s="65"/>
      <c r="I26" s="97"/>
      <c r="J26" s="97"/>
      <c r="K26" s="97"/>
      <c r="L26" s="296"/>
      <c r="M26" s="244"/>
    </row>
    <row r="27" spans="1:13" ht="20.100000000000001" customHeight="1" x14ac:dyDescent="0.15">
      <c r="A27" s="45">
        <v>23</v>
      </c>
      <c r="B27" s="97"/>
      <c r="C27" s="97"/>
      <c r="D27" s="270"/>
      <c r="E27" s="66"/>
      <c r="F27" s="296"/>
      <c r="G27" s="278"/>
      <c r="H27" s="65"/>
      <c r="I27" s="97"/>
      <c r="J27" s="97"/>
      <c r="K27" s="97"/>
      <c r="L27" s="296"/>
      <c r="M27" s="244"/>
    </row>
    <row r="28" spans="1:13" ht="20.100000000000001" customHeight="1" x14ac:dyDescent="0.15">
      <c r="A28" s="45">
        <v>24</v>
      </c>
      <c r="B28" s="112"/>
      <c r="C28" s="97"/>
      <c r="D28" s="270"/>
      <c r="E28" s="66"/>
      <c r="F28" s="296"/>
      <c r="G28" s="278"/>
      <c r="H28" s="65"/>
      <c r="I28" s="97"/>
      <c r="J28" s="97"/>
      <c r="K28" s="97"/>
      <c r="L28" s="296"/>
      <c r="M28" s="244"/>
    </row>
    <row r="29" spans="1:13" ht="20.100000000000001" customHeight="1" x14ac:dyDescent="0.15">
      <c r="A29" s="45">
        <v>25</v>
      </c>
      <c r="B29" s="97"/>
      <c r="C29" s="97"/>
      <c r="D29" s="270"/>
      <c r="E29" s="66"/>
      <c r="F29" s="296"/>
      <c r="G29" s="278"/>
      <c r="H29" s="65"/>
      <c r="I29" s="97"/>
      <c r="J29" s="97"/>
      <c r="K29" s="97"/>
      <c r="L29" s="296"/>
      <c r="M29" s="244"/>
    </row>
    <row r="30" spans="1:13" ht="20.100000000000001" customHeight="1" x14ac:dyDescent="0.15">
      <c r="A30" s="45">
        <v>26</v>
      </c>
      <c r="B30" s="112"/>
      <c r="C30" s="97"/>
      <c r="D30" s="270"/>
      <c r="E30" s="66"/>
      <c r="F30" s="296"/>
      <c r="G30" s="278"/>
      <c r="H30" s="65"/>
      <c r="I30" s="97"/>
      <c r="J30" s="97"/>
      <c r="K30" s="97"/>
      <c r="L30" s="296"/>
      <c r="M30" s="244"/>
    </row>
    <row r="31" spans="1:13" ht="20.100000000000001" customHeight="1" x14ac:dyDescent="0.15">
      <c r="A31" s="45">
        <v>27</v>
      </c>
      <c r="B31" s="97"/>
      <c r="C31" s="97"/>
      <c r="D31" s="270"/>
      <c r="E31" s="66"/>
      <c r="F31" s="296"/>
      <c r="G31" s="278"/>
      <c r="H31" s="65"/>
      <c r="I31" s="97"/>
      <c r="J31" s="97"/>
      <c r="K31" s="97"/>
      <c r="L31" s="296"/>
      <c r="M31" s="244"/>
    </row>
    <row r="32" spans="1:13" ht="20.100000000000001" customHeight="1" x14ac:dyDescent="0.15">
      <c r="A32" s="45">
        <v>28</v>
      </c>
      <c r="B32" s="112"/>
      <c r="C32" s="97"/>
      <c r="D32" s="270"/>
      <c r="E32" s="66"/>
      <c r="F32" s="296"/>
      <c r="G32" s="278"/>
      <c r="H32" s="65"/>
      <c r="I32" s="97"/>
      <c r="J32" s="97"/>
      <c r="K32" s="97"/>
      <c r="L32" s="296"/>
      <c r="M32" s="244"/>
    </row>
    <row r="33" spans="1:13" ht="20.100000000000001" customHeight="1" x14ac:dyDescent="0.15">
      <c r="A33" s="45">
        <v>29</v>
      </c>
      <c r="B33" s="97"/>
      <c r="C33" s="97"/>
      <c r="D33" s="270"/>
      <c r="E33" s="66"/>
      <c r="F33" s="296"/>
      <c r="G33" s="278"/>
      <c r="H33" s="65"/>
      <c r="I33" s="97"/>
      <c r="J33" s="97"/>
      <c r="K33" s="97"/>
      <c r="L33" s="296"/>
      <c r="M33" s="244"/>
    </row>
    <row r="34" spans="1:13" ht="20.100000000000001" customHeight="1" x14ac:dyDescent="0.15">
      <c r="A34" s="45">
        <v>30</v>
      </c>
      <c r="B34" s="112"/>
      <c r="C34" s="97"/>
      <c r="D34" s="270"/>
      <c r="E34" s="66"/>
      <c r="F34" s="296"/>
      <c r="G34" s="278"/>
      <c r="H34" s="65"/>
      <c r="I34" s="97"/>
      <c r="J34" s="97"/>
      <c r="K34" s="97"/>
      <c r="L34" s="296"/>
      <c r="M34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L35"/>
  <sheetViews>
    <sheetView topLeftCell="A13" zoomScale="75" workbookViewId="0">
      <selection activeCell="E10" sqref="E10"/>
    </sheetView>
  </sheetViews>
  <sheetFormatPr defaultColWidth="9" defaultRowHeight="20.100000000000001" customHeight="1" x14ac:dyDescent="0.15"/>
  <cols>
    <col min="1" max="1" width="13.25" style="15" bestFit="1" customWidth="1"/>
    <col min="2" max="2" width="14.75" style="15" customWidth="1"/>
    <col min="3" max="3" width="15.875" style="15" customWidth="1"/>
    <col min="4" max="4" width="13" style="15" customWidth="1"/>
    <col min="5" max="5" width="13.875" style="15" customWidth="1"/>
    <col min="6" max="6" width="13.75" style="15" customWidth="1"/>
    <col min="7" max="7" width="18.25" style="15" customWidth="1"/>
    <col min="8" max="8" width="15.875" style="15" customWidth="1"/>
    <col min="9" max="9" width="8.75" style="15" customWidth="1"/>
    <col min="10" max="10" width="10.25" style="15" customWidth="1"/>
    <col min="11" max="11" width="17.625" style="15" bestFit="1" customWidth="1"/>
    <col min="12" max="12" width="9" style="15" customWidth="1"/>
    <col min="13" max="16384" width="9" style="15"/>
  </cols>
  <sheetData>
    <row r="1" spans="1:12" s="6" customFormat="1" ht="28.15" customHeight="1" x14ac:dyDescent="0.15">
      <c r="A1" s="559" t="s">
        <v>307</v>
      </c>
      <c r="B1" s="313" t="s">
        <v>317</v>
      </c>
      <c r="C1" s="311"/>
      <c r="D1" s="311"/>
      <c r="E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4" customFormat="1" ht="25.5" customHeight="1" x14ac:dyDescent="0.15">
      <c r="A4" s="90" t="s">
        <v>0</v>
      </c>
      <c r="B4" s="76" t="s">
        <v>206</v>
      </c>
      <c r="C4" s="91" t="s">
        <v>27</v>
      </c>
      <c r="D4" s="91" t="s">
        <v>28</v>
      </c>
      <c r="E4" s="91" t="s">
        <v>125</v>
      </c>
      <c r="F4" s="91" t="s">
        <v>126</v>
      </c>
      <c r="G4" s="146" t="s">
        <v>117</v>
      </c>
      <c r="H4" s="93" t="s">
        <v>604</v>
      </c>
      <c r="I4" s="93" t="s">
        <v>29</v>
      </c>
      <c r="J4" s="94" t="s">
        <v>131</v>
      </c>
      <c r="K4" s="94" t="s">
        <v>91</v>
      </c>
      <c r="L4" s="44" t="s">
        <v>575</v>
      </c>
    </row>
    <row r="5" spans="1:12" s="4" customFormat="1" ht="25.5" customHeight="1" x14ac:dyDescent="0.15">
      <c r="A5" s="175"/>
      <c r="B5" s="198"/>
      <c r="C5" s="197" t="s">
        <v>464</v>
      </c>
      <c r="D5" s="197"/>
      <c r="E5" s="222"/>
      <c r="F5" s="222"/>
      <c r="G5" s="365">
        <f>SUM(G6:G33)</f>
        <v>0</v>
      </c>
      <c r="H5" s="197"/>
      <c r="I5" s="222"/>
      <c r="J5" s="222"/>
      <c r="K5" s="288">
        <f>SUM(K6:K33)</f>
        <v>0</v>
      </c>
      <c r="L5" s="288"/>
    </row>
    <row r="6" spans="1:12" s="1" customFormat="1" ht="20.100000000000001" customHeight="1" x14ac:dyDescent="0.15">
      <c r="A6" s="45">
        <v>1</v>
      </c>
      <c r="B6" s="112"/>
      <c r="C6" s="273"/>
      <c r="D6" s="52"/>
      <c r="E6" s="278"/>
      <c r="F6" s="278"/>
      <c r="G6" s="260"/>
      <c r="H6" s="51"/>
      <c r="I6" s="278"/>
      <c r="J6" s="278"/>
      <c r="K6" s="289"/>
      <c r="L6" s="244"/>
    </row>
    <row r="7" spans="1:12" s="1" customFormat="1" ht="20.100000000000001" customHeight="1" x14ac:dyDescent="0.15">
      <c r="A7" s="45">
        <v>2</v>
      </c>
      <c r="B7" s="97"/>
      <c r="C7" s="273"/>
      <c r="D7" s="52"/>
      <c r="E7" s="277"/>
      <c r="F7" s="277"/>
      <c r="G7" s="261"/>
      <c r="H7" s="51"/>
      <c r="I7" s="278"/>
      <c r="J7" s="278"/>
      <c r="K7" s="289"/>
      <c r="L7" s="244"/>
    </row>
    <row r="8" spans="1:12" s="1" customFormat="1" ht="20.100000000000001" customHeight="1" x14ac:dyDescent="0.15">
      <c r="A8" s="45">
        <v>3</v>
      </c>
      <c r="B8" s="97"/>
      <c r="C8" s="273"/>
      <c r="D8" s="52"/>
      <c r="E8" s="277"/>
      <c r="F8" s="277"/>
      <c r="G8" s="261"/>
      <c r="H8" s="51"/>
      <c r="I8" s="278"/>
      <c r="J8" s="278"/>
      <c r="K8" s="289"/>
      <c r="L8" s="244"/>
    </row>
    <row r="9" spans="1:12" s="1" customFormat="1" ht="20.100000000000001" customHeight="1" x14ac:dyDescent="0.15">
      <c r="A9" s="45">
        <v>4</v>
      </c>
      <c r="B9" s="97"/>
      <c r="C9" s="273"/>
      <c r="D9" s="52"/>
      <c r="E9" s="277"/>
      <c r="F9" s="277"/>
      <c r="G9" s="261"/>
      <c r="H9" s="51"/>
      <c r="I9" s="278"/>
      <c r="J9" s="278"/>
      <c r="K9" s="289"/>
      <c r="L9" s="244"/>
    </row>
    <row r="10" spans="1:12" s="1" customFormat="1" ht="20.100000000000001" customHeight="1" x14ac:dyDescent="0.15">
      <c r="A10" s="45">
        <v>5</v>
      </c>
      <c r="B10" s="97"/>
      <c r="C10" s="273"/>
      <c r="D10" s="52"/>
      <c r="E10" s="277"/>
      <c r="F10" s="277"/>
      <c r="G10" s="261"/>
      <c r="H10" s="51"/>
      <c r="I10" s="278"/>
      <c r="J10" s="278"/>
      <c r="K10" s="289"/>
      <c r="L10" s="244"/>
    </row>
    <row r="11" spans="1:12" s="1" customFormat="1" ht="20.100000000000001" customHeight="1" x14ac:dyDescent="0.15">
      <c r="A11" s="45">
        <v>6</v>
      </c>
      <c r="B11" s="97"/>
      <c r="C11" s="273"/>
      <c r="D11" s="52"/>
      <c r="E11" s="277"/>
      <c r="F11" s="277"/>
      <c r="G11" s="261"/>
      <c r="H11" s="51"/>
      <c r="I11" s="278"/>
      <c r="J11" s="278"/>
      <c r="K11" s="289"/>
      <c r="L11" s="244"/>
    </row>
    <row r="12" spans="1:12" s="1" customFormat="1" ht="20.100000000000001" customHeight="1" x14ac:dyDescent="0.15">
      <c r="A12" s="45">
        <v>7</v>
      </c>
      <c r="B12" s="97"/>
      <c r="C12" s="273"/>
      <c r="D12" s="52"/>
      <c r="E12" s="277"/>
      <c r="F12" s="277"/>
      <c r="G12" s="261"/>
      <c r="H12" s="51"/>
      <c r="I12" s="278"/>
      <c r="J12" s="278"/>
      <c r="K12" s="289"/>
      <c r="L12" s="244"/>
    </row>
    <row r="13" spans="1:12" s="1" customFormat="1" ht="20.100000000000001" customHeight="1" x14ac:dyDescent="0.15">
      <c r="A13" s="45">
        <v>8</v>
      </c>
      <c r="B13" s="97"/>
      <c r="C13" s="273"/>
      <c r="D13" s="52"/>
      <c r="E13" s="277"/>
      <c r="F13" s="277"/>
      <c r="G13" s="261"/>
      <c r="H13" s="51"/>
      <c r="I13" s="278"/>
      <c r="J13" s="278"/>
      <c r="K13" s="289"/>
      <c r="L13" s="244"/>
    </row>
    <row r="14" spans="1:12" s="1" customFormat="1" ht="20.100000000000001" customHeight="1" x14ac:dyDescent="0.15">
      <c r="A14" s="45">
        <v>9</v>
      </c>
      <c r="B14" s="97"/>
      <c r="C14" s="273"/>
      <c r="D14" s="52"/>
      <c r="E14" s="277"/>
      <c r="F14" s="277"/>
      <c r="G14" s="261"/>
      <c r="H14" s="51"/>
      <c r="I14" s="278"/>
      <c r="J14" s="278"/>
      <c r="K14" s="289"/>
      <c r="L14" s="244"/>
    </row>
    <row r="15" spans="1:12" s="1" customFormat="1" ht="20.100000000000001" customHeight="1" x14ac:dyDescent="0.15">
      <c r="A15" s="45">
        <v>10</v>
      </c>
      <c r="B15" s="97"/>
      <c r="C15" s="273"/>
      <c r="D15" s="52"/>
      <c r="E15" s="277"/>
      <c r="F15" s="277"/>
      <c r="G15" s="261"/>
      <c r="H15" s="51"/>
      <c r="I15" s="278"/>
      <c r="J15" s="278"/>
      <c r="K15" s="289"/>
      <c r="L15" s="244"/>
    </row>
    <row r="16" spans="1:12" s="1" customFormat="1" ht="20.100000000000001" customHeight="1" x14ac:dyDescent="0.15">
      <c r="A16" s="45">
        <v>11</v>
      </c>
      <c r="B16" s="97"/>
      <c r="C16" s="273"/>
      <c r="D16" s="52"/>
      <c r="E16" s="277"/>
      <c r="F16" s="277"/>
      <c r="G16" s="261"/>
      <c r="H16" s="51"/>
      <c r="I16" s="278"/>
      <c r="J16" s="278"/>
      <c r="K16" s="289"/>
      <c r="L16" s="244"/>
    </row>
    <row r="17" spans="1:12" s="1" customFormat="1" ht="20.100000000000001" customHeight="1" x14ac:dyDescent="0.15">
      <c r="A17" s="45">
        <v>12</v>
      </c>
      <c r="B17" s="97"/>
      <c r="C17" s="273"/>
      <c r="D17" s="52"/>
      <c r="E17" s="277"/>
      <c r="F17" s="277"/>
      <c r="G17" s="261"/>
      <c r="H17" s="51"/>
      <c r="I17" s="278"/>
      <c r="J17" s="278"/>
      <c r="K17" s="289"/>
      <c r="L17" s="244"/>
    </row>
    <row r="18" spans="1:12" s="1" customFormat="1" ht="20.100000000000001" customHeight="1" x14ac:dyDescent="0.15">
      <c r="A18" s="45">
        <v>13</v>
      </c>
      <c r="B18" s="97"/>
      <c r="C18" s="273"/>
      <c r="D18" s="52"/>
      <c r="E18" s="277"/>
      <c r="F18" s="277"/>
      <c r="G18" s="261"/>
      <c r="H18" s="51"/>
      <c r="I18" s="278"/>
      <c r="J18" s="278"/>
      <c r="K18" s="289"/>
      <c r="L18" s="244"/>
    </row>
    <row r="19" spans="1:12" s="1" customFormat="1" ht="20.100000000000001" customHeight="1" x14ac:dyDescent="0.15">
      <c r="A19" s="45">
        <v>14</v>
      </c>
      <c r="B19" s="97"/>
      <c r="C19" s="273"/>
      <c r="D19" s="52"/>
      <c r="E19" s="277"/>
      <c r="F19" s="277"/>
      <c r="G19" s="261"/>
      <c r="H19" s="51"/>
      <c r="I19" s="278"/>
      <c r="J19" s="278"/>
      <c r="K19" s="289"/>
      <c r="L19" s="244"/>
    </row>
    <row r="20" spans="1:12" s="1" customFormat="1" ht="20.100000000000001" customHeight="1" x14ac:dyDescent="0.15">
      <c r="A20" s="45">
        <v>15</v>
      </c>
      <c r="B20" s="97"/>
      <c r="C20" s="273"/>
      <c r="D20" s="52"/>
      <c r="E20" s="277"/>
      <c r="F20" s="277"/>
      <c r="G20" s="261"/>
      <c r="H20" s="51"/>
      <c r="I20" s="278"/>
      <c r="J20" s="278"/>
      <c r="K20" s="289"/>
      <c r="L20" s="244"/>
    </row>
    <row r="21" spans="1:12" s="1" customFormat="1" ht="20.100000000000001" customHeight="1" x14ac:dyDescent="0.15">
      <c r="A21" s="45">
        <v>16</v>
      </c>
      <c r="B21" s="97"/>
      <c r="C21" s="273"/>
      <c r="D21" s="52"/>
      <c r="E21" s="277"/>
      <c r="F21" s="277"/>
      <c r="G21" s="261"/>
      <c r="H21" s="51"/>
      <c r="I21" s="278"/>
      <c r="J21" s="278"/>
      <c r="K21" s="289"/>
      <c r="L21" s="244"/>
    </row>
    <row r="22" spans="1:12" s="1" customFormat="1" ht="20.100000000000001" customHeight="1" x14ac:dyDescent="0.15">
      <c r="A22" s="45">
        <v>17</v>
      </c>
      <c r="B22" s="97"/>
      <c r="C22" s="273"/>
      <c r="D22" s="52"/>
      <c r="E22" s="277"/>
      <c r="F22" s="277"/>
      <c r="G22" s="261"/>
      <c r="H22" s="51"/>
      <c r="I22" s="278"/>
      <c r="J22" s="278"/>
      <c r="K22" s="289"/>
      <c r="L22" s="244"/>
    </row>
    <row r="23" spans="1:12" s="1" customFormat="1" ht="20.100000000000001" customHeight="1" x14ac:dyDescent="0.15">
      <c r="A23" s="45">
        <v>18</v>
      </c>
      <c r="B23" s="97"/>
      <c r="C23" s="273"/>
      <c r="D23" s="52"/>
      <c r="E23" s="277"/>
      <c r="F23" s="277"/>
      <c r="G23" s="261"/>
      <c r="H23" s="51"/>
      <c r="I23" s="278"/>
      <c r="J23" s="278"/>
      <c r="K23" s="289"/>
      <c r="L23" s="244"/>
    </row>
    <row r="24" spans="1:12" s="1" customFormat="1" ht="20.100000000000001" customHeight="1" x14ac:dyDescent="0.15">
      <c r="A24" s="45">
        <v>19</v>
      </c>
      <c r="B24" s="97"/>
      <c r="C24" s="273"/>
      <c r="D24" s="52"/>
      <c r="E24" s="277"/>
      <c r="F24" s="277"/>
      <c r="G24" s="261"/>
      <c r="H24" s="51"/>
      <c r="I24" s="278"/>
      <c r="J24" s="278"/>
      <c r="K24" s="289"/>
      <c r="L24" s="244"/>
    </row>
    <row r="25" spans="1:12" s="1" customFormat="1" ht="20.100000000000001" customHeight="1" x14ac:dyDescent="0.15">
      <c r="A25" s="45">
        <v>20</v>
      </c>
      <c r="B25" s="97"/>
      <c r="C25" s="273"/>
      <c r="D25" s="52"/>
      <c r="E25" s="277"/>
      <c r="F25" s="277"/>
      <c r="G25" s="261"/>
      <c r="H25" s="51"/>
      <c r="I25" s="278"/>
      <c r="J25" s="278"/>
      <c r="K25" s="289"/>
      <c r="L25" s="244"/>
    </row>
    <row r="26" spans="1:12" s="1" customFormat="1" ht="20.100000000000001" customHeight="1" x14ac:dyDescent="0.15">
      <c r="A26" s="45">
        <v>21</v>
      </c>
      <c r="B26" s="97"/>
      <c r="C26" s="273"/>
      <c r="D26" s="52"/>
      <c r="E26" s="277"/>
      <c r="F26" s="277"/>
      <c r="G26" s="261"/>
      <c r="H26" s="51"/>
      <c r="I26" s="278"/>
      <c r="J26" s="278"/>
      <c r="K26" s="289"/>
      <c r="L26" s="244"/>
    </row>
    <row r="27" spans="1:12" s="1" customFormat="1" ht="20.100000000000001" customHeight="1" x14ac:dyDescent="0.15">
      <c r="A27" s="45">
        <v>22</v>
      </c>
      <c r="B27" s="97"/>
      <c r="C27" s="273"/>
      <c r="D27" s="52"/>
      <c r="E27" s="277"/>
      <c r="F27" s="277"/>
      <c r="G27" s="261"/>
      <c r="H27" s="51"/>
      <c r="I27" s="278"/>
      <c r="J27" s="278"/>
      <c r="K27" s="289"/>
      <c r="L27" s="244"/>
    </row>
    <row r="28" spans="1:12" s="1" customFormat="1" ht="20.100000000000001" customHeight="1" x14ac:dyDescent="0.15">
      <c r="A28" s="45">
        <v>23</v>
      </c>
      <c r="B28" s="97"/>
      <c r="C28" s="273"/>
      <c r="D28" s="52"/>
      <c r="E28" s="277"/>
      <c r="F28" s="277"/>
      <c r="G28" s="261"/>
      <c r="H28" s="51"/>
      <c r="I28" s="278"/>
      <c r="J28" s="278"/>
      <c r="K28" s="289"/>
      <c r="L28" s="244"/>
    </row>
    <row r="29" spans="1:12" s="1" customFormat="1" ht="20.100000000000001" customHeight="1" x14ac:dyDescent="0.15">
      <c r="A29" s="45">
        <v>24</v>
      </c>
      <c r="B29" s="97"/>
      <c r="C29" s="273"/>
      <c r="D29" s="52"/>
      <c r="E29" s="277"/>
      <c r="F29" s="277"/>
      <c r="G29" s="261"/>
      <c r="H29" s="51"/>
      <c r="I29" s="278"/>
      <c r="J29" s="278"/>
      <c r="K29" s="289"/>
      <c r="L29" s="244"/>
    </row>
    <row r="30" spans="1:12" s="1" customFormat="1" ht="20.100000000000001" customHeight="1" x14ac:dyDescent="0.15">
      <c r="A30" s="45">
        <v>25</v>
      </c>
      <c r="B30" s="97"/>
      <c r="C30" s="273"/>
      <c r="D30" s="52"/>
      <c r="E30" s="277"/>
      <c r="F30" s="277"/>
      <c r="G30" s="261"/>
      <c r="H30" s="51"/>
      <c r="I30" s="278"/>
      <c r="J30" s="278"/>
      <c r="K30" s="289"/>
      <c r="L30" s="244"/>
    </row>
    <row r="31" spans="1:12" s="1" customFormat="1" ht="20.100000000000001" customHeight="1" x14ac:dyDescent="0.15">
      <c r="A31" s="45">
        <v>26</v>
      </c>
      <c r="B31" s="97"/>
      <c r="C31" s="273"/>
      <c r="D31" s="52"/>
      <c r="E31" s="277"/>
      <c r="F31" s="277"/>
      <c r="G31" s="261"/>
      <c r="H31" s="51"/>
      <c r="I31" s="278"/>
      <c r="J31" s="278"/>
      <c r="K31" s="289"/>
      <c r="L31" s="244"/>
    </row>
    <row r="32" spans="1:12" s="1" customFormat="1" ht="20.100000000000001" customHeight="1" x14ac:dyDescent="0.15">
      <c r="A32" s="45">
        <v>27</v>
      </c>
      <c r="B32" s="97"/>
      <c r="C32" s="273"/>
      <c r="D32" s="52"/>
      <c r="E32" s="277"/>
      <c r="F32" s="277"/>
      <c r="G32" s="261"/>
      <c r="H32" s="51"/>
      <c r="I32" s="278"/>
      <c r="J32" s="278"/>
      <c r="K32" s="289"/>
      <c r="L32" s="244"/>
    </row>
    <row r="33" spans="1:12" s="1" customFormat="1" ht="20.100000000000001" customHeight="1" x14ac:dyDescent="0.15">
      <c r="A33" s="45">
        <v>28</v>
      </c>
      <c r="B33" s="97"/>
      <c r="C33" s="273"/>
      <c r="D33" s="52"/>
      <c r="E33" s="277"/>
      <c r="F33" s="277"/>
      <c r="G33" s="261"/>
      <c r="H33" s="51"/>
      <c r="I33" s="278"/>
      <c r="J33" s="278"/>
      <c r="K33" s="289"/>
      <c r="L33" s="244"/>
    </row>
    <row r="34" spans="1:12" s="1" customFormat="1" ht="20.100000000000001" customHeight="1" x14ac:dyDescent="0.15">
      <c r="A34" s="45">
        <v>29</v>
      </c>
      <c r="B34" s="97"/>
      <c r="C34" s="273"/>
      <c r="D34" s="52"/>
      <c r="E34" s="277"/>
      <c r="F34" s="277"/>
      <c r="G34" s="261"/>
      <c r="H34" s="51"/>
      <c r="I34" s="278"/>
      <c r="J34" s="278"/>
      <c r="K34" s="289"/>
      <c r="L34" s="244"/>
    </row>
    <row r="35" spans="1:12" ht="20.100000000000001" customHeight="1" x14ac:dyDescent="0.15">
      <c r="A35" s="45">
        <v>30</v>
      </c>
      <c r="B35" s="97"/>
      <c r="C35" s="273"/>
      <c r="D35" s="52"/>
      <c r="E35" s="277"/>
      <c r="F35" s="277"/>
      <c r="G35" s="261"/>
      <c r="H35" s="51"/>
      <c r="I35" s="278"/>
      <c r="J35" s="278"/>
      <c r="K35" s="289"/>
      <c r="L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P35"/>
  <sheetViews>
    <sheetView zoomScale="75" workbookViewId="0">
      <selection activeCell="E10" sqref="E10"/>
    </sheetView>
  </sheetViews>
  <sheetFormatPr defaultColWidth="9" defaultRowHeight="20.100000000000001" customHeight="1" x14ac:dyDescent="0.15"/>
  <cols>
    <col min="1" max="1" width="10.5" style="15" customWidth="1"/>
    <col min="2" max="2" width="13.125" style="15" customWidth="1"/>
    <col min="3" max="3" width="16.75" style="15" bestFit="1" customWidth="1"/>
    <col min="4" max="4" width="7.125" style="15" customWidth="1"/>
    <col min="5" max="6" width="11.875" style="15" bestFit="1" customWidth="1"/>
    <col min="7" max="7" width="17.625" style="15" bestFit="1" customWidth="1"/>
    <col min="8" max="8" width="8.375" style="15" customWidth="1"/>
    <col min="9" max="9" width="7.625" style="15" customWidth="1"/>
    <col min="10" max="10" width="9.375" style="15" customWidth="1"/>
    <col min="11" max="11" width="10.5" style="15" customWidth="1"/>
    <col min="12" max="12" width="7.5" style="15" customWidth="1"/>
    <col min="13" max="13" width="6.5" style="15" customWidth="1"/>
    <col min="14" max="14" width="9.5" style="15" customWidth="1"/>
    <col min="15" max="15" width="13.625" style="15" customWidth="1"/>
    <col min="16" max="16" width="8.375" style="15" customWidth="1"/>
    <col min="17" max="16384" width="9" style="15"/>
  </cols>
  <sheetData>
    <row r="1" spans="1:16" s="6" customFormat="1" ht="28.15" customHeight="1" x14ac:dyDescent="0.15">
      <c r="A1" s="559" t="s">
        <v>307</v>
      </c>
      <c r="B1" s="313" t="s">
        <v>318</v>
      </c>
      <c r="C1" s="311"/>
      <c r="D1" s="311"/>
      <c r="E1" s="312"/>
    </row>
    <row r="2" spans="1:16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6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6" s="16" customFormat="1" ht="34.5" customHeight="1" x14ac:dyDescent="0.15">
      <c r="A4" s="35" t="s">
        <v>0</v>
      </c>
      <c r="B4" s="76" t="s">
        <v>206</v>
      </c>
      <c r="C4" s="76" t="s">
        <v>27</v>
      </c>
      <c r="D4" s="76" t="s">
        <v>28</v>
      </c>
      <c r="E4" s="76" t="s">
        <v>125</v>
      </c>
      <c r="F4" s="76" t="s">
        <v>126</v>
      </c>
      <c r="G4" s="42" t="s">
        <v>117</v>
      </c>
      <c r="H4" s="76" t="s">
        <v>145</v>
      </c>
      <c r="I4" s="77" t="s">
        <v>146</v>
      </c>
      <c r="J4" s="78" t="s">
        <v>29</v>
      </c>
      <c r="K4" s="88" t="s">
        <v>132</v>
      </c>
      <c r="L4" s="88" t="s">
        <v>30</v>
      </c>
      <c r="M4" s="88" t="s">
        <v>31</v>
      </c>
      <c r="N4" s="88" t="s">
        <v>32</v>
      </c>
      <c r="O4" s="37" t="s">
        <v>91</v>
      </c>
      <c r="P4" s="44" t="s">
        <v>575</v>
      </c>
    </row>
    <row r="5" spans="1:16" s="16" customFormat="1" ht="19.5" customHeight="1" x14ac:dyDescent="0.15">
      <c r="A5" s="220"/>
      <c r="B5" s="198"/>
      <c r="C5" s="177" t="s">
        <v>464</v>
      </c>
      <c r="D5" s="205"/>
      <c r="E5" s="288"/>
      <c r="F5" s="288"/>
      <c r="G5" s="288">
        <f>SUM(G6:G34)</f>
        <v>0</v>
      </c>
      <c r="H5" s="205"/>
      <c r="I5" s="223"/>
      <c r="J5" s="285"/>
      <c r="K5" s="288"/>
      <c r="L5" s="205"/>
      <c r="M5" s="205"/>
      <c r="N5" s="288"/>
      <c r="O5" s="288">
        <f>SUM(O6:O34)</f>
        <v>0</v>
      </c>
      <c r="P5" s="288"/>
    </row>
    <row r="6" spans="1:16" s="5" customFormat="1" ht="20.100000000000001" customHeight="1" x14ac:dyDescent="0.15">
      <c r="A6" s="40">
        <v>1</v>
      </c>
      <c r="B6" s="112"/>
      <c r="C6" s="273"/>
      <c r="D6" s="58"/>
      <c r="E6" s="278"/>
      <c r="F6" s="278"/>
      <c r="G6" s="278"/>
      <c r="H6" s="58"/>
      <c r="I6" s="243"/>
      <c r="J6" s="286"/>
      <c r="K6" s="278"/>
      <c r="L6" s="58"/>
      <c r="M6" s="58"/>
      <c r="N6" s="278"/>
      <c r="O6" s="289"/>
      <c r="P6" s="244"/>
    </row>
    <row r="7" spans="1:16" s="5" customFormat="1" ht="20.100000000000001" customHeight="1" x14ac:dyDescent="0.15">
      <c r="A7" s="40">
        <v>2</v>
      </c>
      <c r="B7" s="112"/>
      <c r="C7" s="273"/>
      <c r="D7" s="58"/>
      <c r="E7" s="278"/>
      <c r="F7" s="278"/>
      <c r="G7" s="278"/>
      <c r="H7" s="58"/>
      <c r="I7" s="243"/>
      <c r="J7" s="286"/>
      <c r="K7" s="278"/>
      <c r="L7" s="58"/>
      <c r="M7" s="58"/>
      <c r="N7" s="278"/>
      <c r="O7" s="289"/>
      <c r="P7" s="244"/>
    </row>
    <row r="8" spans="1:16" s="5" customFormat="1" ht="20.100000000000001" customHeight="1" x14ac:dyDescent="0.15">
      <c r="A8" s="40">
        <v>3</v>
      </c>
      <c r="B8" s="112"/>
      <c r="C8" s="273"/>
      <c r="D8" s="58"/>
      <c r="E8" s="278"/>
      <c r="F8" s="278"/>
      <c r="G8" s="278"/>
      <c r="H8" s="58"/>
      <c r="I8" s="243"/>
      <c r="J8" s="286"/>
      <c r="K8" s="278"/>
      <c r="L8" s="58"/>
      <c r="M8" s="58"/>
      <c r="N8" s="278"/>
      <c r="O8" s="289"/>
      <c r="P8" s="244"/>
    </row>
    <row r="9" spans="1:16" s="5" customFormat="1" ht="20.100000000000001" customHeight="1" x14ac:dyDescent="0.15">
      <c r="A9" s="40">
        <v>4</v>
      </c>
      <c r="B9" s="112"/>
      <c r="C9" s="273"/>
      <c r="D9" s="58"/>
      <c r="E9" s="278"/>
      <c r="F9" s="278"/>
      <c r="G9" s="278"/>
      <c r="H9" s="58"/>
      <c r="I9" s="243"/>
      <c r="J9" s="286"/>
      <c r="K9" s="278"/>
      <c r="L9" s="58"/>
      <c r="M9" s="58"/>
      <c r="N9" s="278"/>
      <c r="O9" s="289"/>
      <c r="P9" s="244"/>
    </row>
    <row r="10" spans="1:16" s="5" customFormat="1" ht="20.100000000000001" customHeight="1" x14ac:dyDescent="0.15">
      <c r="A10" s="40">
        <v>5</v>
      </c>
      <c r="B10" s="112"/>
      <c r="C10" s="273"/>
      <c r="D10" s="58"/>
      <c r="E10" s="278"/>
      <c r="F10" s="278"/>
      <c r="G10" s="278"/>
      <c r="H10" s="58"/>
      <c r="I10" s="243"/>
      <c r="J10" s="286"/>
      <c r="K10" s="278"/>
      <c r="L10" s="58"/>
      <c r="M10" s="58"/>
      <c r="N10" s="278"/>
      <c r="O10" s="289"/>
      <c r="P10" s="244"/>
    </row>
    <row r="11" spans="1:16" s="5" customFormat="1" ht="20.100000000000001" customHeight="1" x14ac:dyDescent="0.15">
      <c r="A11" s="40">
        <v>6</v>
      </c>
      <c r="B11" s="112"/>
      <c r="C11" s="273"/>
      <c r="D11" s="58"/>
      <c r="E11" s="278"/>
      <c r="F11" s="278"/>
      <c r="G11" s="278"/>
      <c r="H11" s="58"/>
      <c r="I11" s="243"/>
      <c r="J11" s="286"/>
      <c r="K11" s="278"/>
      <c r="L11" s="58"/>
      <c r="M11" s="58"/>
      <c r="N11" s="278"/>
      <c r="O11" s="289"/>
      <c r="P11" s="244"/>
    </row>
    <row r="12" spans="1:16" s="5" customFormat="1" ht="20.100000000000001" customHeight="1" x14ac:dyDescent="0.15">
      <c r="A12" s="40">
        <v>7</v>
      </c>
      <c r="B12" s="112"/>
      <c r="C12" s="273"/>
      <c r="D12" s="58"/>
      <c r="E12" s="278"/>
      <c r="F12" s="278"/>
      <c r="G12" s="278"/>
      <c r="H12" s="58"/>
      <c r="I12" s="243"/>
      <c r="J12" s="286"/>
      <c r="K12" s="278"/>
      <c r="L12" s="58"/>
      <c r="M12" s="58"/>
      <c r="N12" s="278"/>
      <c r="O12" s="289"/>
      <c r="P12" s="244"/>
    </row>
    <row r="13" spans="1:16" s="5" customFormat="1" ht="20.100000000000001" customHeight="1" x14ac:dyDescent="0.15">
      <c r="A13" s="40">
        <v>8</v>
      </c>
      <c r="B13" s="112"/>
      <c r="C13" s="273"/>
      <c r="D13" s="58"/>
      <c r="E13" s="278"/>
      <c r="F13" s="278"/>
      <c r="G13" s="278"/>
      <c r="H13" s="58"/>
      <c r="I13" s="243"/>
      <c r="J13" s="286"/>
      <c r="K13" s="278"/>
      <c r="L13" s="58"/>
      <c r="M13" s="58"/>
      <c r="N13" s="278"/>
      <c r="O13" s="289"/>
      <c r="P13" s="244"/>
    </row>
    <row r="14" spans="1:16" s="5" customFormat="1" ht="20.100000000000001" customHeight="1" x14ac:dyDescent="0.15">
      <c r="A14" s="40">
        <v>9</v>
      </c>
      <c r="B14" s="112"/>
      <c r="C14" s="273"/>
      <c r="D14" s="58"/>
      <c r="E14" s="278"/>
      <c r="F14" s="278"/>
      <c r="G14" s="278"/>
      <c r="H14" s="58"/>
      <c r="I14" s="243"/>
      <c r="J14" s="286"/>
      <c r="K14" s="278"/>
      <c r="L14" s="58"/>
      <c r="M14" s="58"/>
      <c r="N14" s="278"/>
      <c r="O14" s="289"/>
      <c r="P14" s="244"/>
    </row>
    <row r="15" spans="1:16" s="5" customFormat="1" ht="20.100000000000001" customHeight="1" x14ac:dyDescent="0.15">
      <c r="A15" s="40">
        <v>10</v>
      </c>
      <c r="B15" s="112"/>
      <c r="C15" s="273"/>
      <c r="D15" s="58"/>
      <c r="E15" s="278"/>
      <c r="F15" s="278"/>
      <c r="G15" s="278"/>
      <c r="H15" s="58"/>
      <c r="I15" s="243"/>
      <c r="J15" s="286"/>
      <c r="K15" s="278"/>
      <c r="L15" s="58"/>
      <c r="M15" s="58"/>
      <c r="N15" s="278"/>
      <c r="O15" s="289"/>
      <c r="P15" s="244"/>
    </row>
    <row r="16" spans="1:16" s="5" customFormat="1" ht="20.100000000000001" customHeight="1" x14ac:dyDescent="0.15">
      <c r="A16" s="40">
        <v>11</v>
      </c>
      <c r="B16" s="112"/>
      <c r="C16" s="273"/>
      <c r="D16" s="58"/>
      <c r="E16" s="278"/>
      <c r="F16" s="278"/>
      <c r="G16" s="278"/>
      <c r="H16" s="58"/>
      <c r="I16" s="243"/>
      <c r="J16" s="286"/>
      <c r="K16" s="278"/>
      <c r="L16" s="58"/>
      <c r="M16" s="58"/>
      <c r="N16" s="278"/>
      <c r="O16" s="289"/>
      <c r="P16" s="244"/>
    </row>
    <row r="17" spans="1:16" s="5" customFormat="1" ht="20.100000000000001" customHeight="1" x14ac:dyDescent="0.15">
      <c r="A17" s="40">
        <v>12</v>
      </c>
      <c r="B17" s="112"/>
      <c r="C17" s="273"/>
      <c r="D17" s="58"/>
      <c r="E17" s="278"/>
      <c r="F17" s="278"/>
      <c r="G17" s="278"/>
      <c r="H17" s="58"/>
      <c r="I17" s="243"/>
      <c r="J17" s="286"/>
      <c r="K17" s="278"/>
      <c r="L17" s="58"/>
      <c r="M17" s="58"/>
      <c r="N17" s="278"/>
      <c r="O17" s="289"/>
      <c r="P17" s="244"/>
    </row>
    <row r="18" spans="1:16" s="5" customFormat="1" ht="20.100000000000001" customHeight="1" x14ac:dyDescent="0.15">
      <c r="A18" s="40">
        <v>13</v>
      </c>
      <c r="B18" s="112"/>
      <c r="C18" s="273"/>
      <c r="D18" s="58"/>
      <c r="E18" s="278"/>
      <c r="F18" s="278"/>
      <c r="G18" s="278"/>
      <c r="H18" s="58"/>
      <c r="I18" s="243"/>
      <c r="J18" s="286"/>
      <c r="K18" s="278"/>
      <c r="L18" s="58"/>
      <c r="M18" s="58"/>
      <c r="N18" s="278"/>
      <c r="O18" s="289"/>
      <c r="P18" s="244"/>
    </row>
    <row r="19" spans="1:16" s="5" customFormat="1" ht="20.100000000000001" customHeight="1" x14ac:dyDescent="0.15">
      <c r="A19" s="40">
        <v>14</v>
      </c>
      <c r="B19" s="112"/>
      <c r="C19" s="273"/>
      <c r="D19" s="58"/>
      <c r="E19" s="278"/>
      <c r="F19" s="278"/>
      <c r="G19" s="278"/>
      <c r="H19" s="58"/>
      <c r="I19" s="243"/>
      <c r="J19" s="286"/>
      <c r="K19" s="278"/>
      <c r="L19" s="58"/>
      <c r="M19" s="58"/>
      <c r="N19" s="278"/>
      <c r="O19" s="289"/>
      <c r="P19" s="244"/>
    </row>
    <row r="20" spans="1:16" s="5" customFormat="1" ht="20.100000000000001" customHeight="1" x14ac:dyDescent="0.15">
      <c r="A20" s="40">
        <v>15</v>
      </c>
      <c r="B20" s="112"/>
      <c r="C20" s="273"/>
      <c r="D20" s="58"/>
      <c r="E20" s="278"/>
      <c r="F20" s="278"/>
      <c r="G20" s="278"/>
      <c r="H20" s="58"/>
      <c r="I20" s="243"/>
      <c r="J20" s="286"/>
      <c r="K20" s="278"/>
      <c r="L20" s="58"/>
      <c r="M20" s="58"/>
      <c r="N20" s="278"/>
      <c r="O20" s="289"/>
      <c r="P20" s="244"/>
    </row>
    <row r="21" spans="1:16" s="5" customFormat="1" ht="20.100000000000001" customHeight="1" x14ac:dyDescent="0.15">
      <c r="A21" s="40">
        <v>16</v>
      </c>
      <c r="B21" s="112"/>
      <c r="C21" s="273"/>
      <c r="D21" s="58"/>
      <c r="E21" s="278"/>
      <c r="F21" s="278"/>
      <c r="G21" s="278"/>
      <c r="H21" s="58"/>
      <c r="I21" s="243"/>
      <c r="J21" s="286"/>
      <c r="K21" s="278"/>
      <c r="L21" s="58"/>
      <c r="M21" s="58"/>
      <c r="N21" s="278"/>
      <c r="O21" s="289"/>
      <c r="P21" s="244"/>
    </row>
    <row r="22" spans="1:16" s="5" customFormat="1" ht="20.100000000000001" customHeight="1" x14ac:dyDescent="0.15">
      <c r="A22" s="40">
        <v>17</v>
      </c>
      <c r="B22" s="112"/>
      <c r="C22" s="273"/>
      <c r="D22" s="58"/>
      <c r="E22" s="278"/>
      <c r="F22" s="278"/>
      <c r="G22" s="278"/>
      <c r="H22" s="58"/>
      <c r="I22" s="243"/>
      <c r="J22" s="286"/>
      <c r="K22" s="278"/>
      <c r="L22" s="58"/>
      <c r="M22" s="58"/>
      <c r="N22" s="278"/>
      <c r="O22" s="289"/>
      <c r="P22" s="244"/>
    </row>
    <row r="23" spans="1:16" s="5" customFormat="1" ht="20.100000000000001" customHeight="1" x14ac:dyDescent="0.15">
      <c r="A23" s="40">
        <v>18</v>
      </c>
      <c r="B23" s="112"/>
      <c r="C23" s="273"/>
      <c r="D23" s="58"/>
      <c r="E23" s="278"/>
      <c r="F23" s="278"/>
      <c r="G23" s="278"/>
      <c r="H23" s="58"/>
      <c r="I23" s="243"/>
      <c r="J23" s="286"/>
      <c r="K23" s="278"/>
      <c r="L23" s="58"/>
      <c r="M23" s="58"/>
      <c r="N23" s="278"/>
      <c r="O23" s="289"/>
      <c r="P23" s="244"/>
    </row>
    <row r="24" spans="1:16" s="5" customFormat="1" ht="20.100000000000001" customHeight="1" x14ac:dyDescent="0.15">
      <c r="A24" s="40">
        <v>19</v>
      </c>
      <c r="B24" s="112"/>
      <c r="C24" s="273"/>
      <c r="D24" s="58"/>
      <c r="E24" s="278"/>
      <c r="F24" s="278"/>
      <c r="G24" s="278"/>
      <c r="H24" s="58"/>
      <c r="I24" s="243"/>
      <c r="J24" s="286"/>
      <c r="K24" s="278"/>
      <c r="L24" s="58"/>
      <c r="M24" s="58"/>
      <c r="N24" s="278"/>
      <c r="O24" s="289"/>
      <c r="P24" s="244"/>
    </row>
    <row r="25" spans="1:16" s="5" customFormat="1" ht="20.100000000000001" customHeight="1" x14ac:dyDescent="0.15">
      <c r="A25" s="40">
        <v>20</v>
      </c>
      <c r="B25" s="112"/>
      <c r="C25" s="273"/>
      <c r="D25" s="58"/>
      <c r="E25" s="278"/>
      <c r="F25" s="278"/>
      <c r="G25" s="278"/>
      <c r="H25" s="58"/>
      <c r="I25" s="243"/>
      <c r="J25" s="286"/>
      <c r="K25" s="278"/>
      <c r="L25" s="58"/>
      <c r="M25" s="58"/>
      <c r="N25" s="278"/>
      <c r="O25" s="289"/>
      <c r="P25" s="244"/>
    </row>
    <row r="26" spans="1:16" s="5" customFormat="1" ht="20.100000000000001" customHeight="1" x14ac:dyDescent="0.15">
      <c r="A26" s="40">
        <v>21</v>
      </c>
      <c r="B26" s="112"/>
      <c r="C26" s="273"/>
      <c r="D26" s="58"/>
      <c r="E26" s="278"/>
      <c r="F26" s="278"/>
      <c r="G26" s="278"/>
      <c r="H26" s="58"/>
      <c r="I26" s="243"/>
      <c r="J26" s="286"/>
      <c r="K26" s="278"/>
      <c r="L26" s="58"/>
      <c r="M26" s="58"/>
      <c r="N26" s="278"/>
      <c r="O26" s="289"/>
      <c r="P26" s="244"/>
    </row>
    <row r="27" spans="1:16" s="5" customFormat="1" ht="20.100000000000001" customHeight="1" x14ac:dyDescent="0.15">
      <c r="A27" s="40">
        <v>22</v>
      </c>
      <c r="B27" s="112"/>
      <c r="C27" s="273"/>
      <c r="D27" s="58"/>
      <c r="E27" s="278"/>
      <c r="F27" s="278"/>
      <c r="G27" s="278"/>
      <c r="H27" s="58"/>
      <c r="I27" s="243"/>
      <c r="J27" s="286"/>
      <c r="K27" s="278"/>
      <c r="L27" s="58"/>
      <c r="M27" s="58"/>
      <c r="N27" s="278"/>
      <c r="O27" s="289"/>
      <c r="P27" s="244"/>
    </row>
    <row r="28" spans="1:16" s="5" customFormat="1" ht="20.100000000000001" customHeight="1" x14ac:dyDescent="0.15">
      <c r="A28" s="40">
        <v>23</v>
      </c>
      <c r="B28" s="112"/>
      <c r="C28" s="273"/>
      <c r="D28" s="58"/>
      <c r="E28" s="278"/>
      <c r="F28" s="278"/>
      <c r="G28" s="278"/>
      <c r="H28" s="58"/>
      <c r="I28" s="243"/>
      <c r="J28" s="286"/>
      <c r="K28" s="278"/>
      <c r="L28" s="58"/>
      <c r="M28" s="58"/>
      <c r="N28" s="278"/>
      <c r="O28" s="289"/>
      <c r="P28" s="244"/>
    </row>
    <row r="29" spans="1:16" s="5" customFormat="1" ht="20.100000000000001" customHeight="1" x14ac:dyDescent="0.15">
      <c r="A29" s="40">
        <v>24</v>
      </c>
      <c r="B29" s="112"/>
      <c r="C29" s="273"/>
      <c r="D29" s="58"/>
      <c r="E29" s="278"/>
      <c r="F29" s="278"/>
      <c r="G29" s="278"/>
      <c r="H29" s="58"/>
      <c r="I29" s="243"/>
      <c r="J29" s="286"/>
      <c r="K29" s="278"/>
      <c r="L29" s="58"/>
      <c r="M29" s="58"/>
      <c r="N29" s="278"/>
      <c r="O29" s="289"/>
      <c r="P29" s="244"/>
    </row>
    <row r="30" spans="1:16" s="5" customFormat="1" ht="20.100000000000001" customHeight="1" x14ac:dyDescent="0.15">
      <c r="A30" s="40">
        <v>25</v>
      </c>
      <c r="B30" s="112"/>
      <c r="C30" s="273"/>
      <c r="D30" s="58"/>
      <c r="E30" s="278"/>
      <c r="F30" s="278"/>
      <c r="G30" s="278"/>
      <c r="H30" s="58"/>
      <c r="I30" s="243"/>
      <c r="J30" s="286"/>
      <c r="K30" s="278"/>
      <c r="L30" s="58"/>
      <c r="M30" s="58"/>
      <c r="N30" s="278"/>
      <c r="O30" s="289"/>
      <c r="P30" s="244"/>
    </row>
    <row r="31" spans="1:16" s="5" customFormat="1" ht="20.100000000000001" customHeight="1" x14ac:dyDescent="0.15">
      <c r="A31" s="40">
        <v>26</v>
      </c>
      <c r="B31" s="112"/>
      <c r="C31" s="273"/>
      <c r="D31" s="58"/>
      <c r="E31" s="278"/>
      <c r="F31" s="278"/>
      <c r="G31" s="278"/>
      <c r="H31" s="58"/>
      <c r="I31" s="243"/>
      <c r="J31" s="286"/>
      <c r="K31" s="278"/>
      <c r="L31" s="58"/>
      <c r="M31" s="58"/>
      <c r="N31" s="278"/>
      <c r="O31" s="289"/>
      <c r="P31" s="244"/>
    </row>
    <row r="32" spans="1:16" s="5" customFormat="1" ht="20.100000000000001" customHeight="1" x14ac:dyDescent="0.15">
      <c r="A32" s="40">
        <v>27</v>
      </c>
      <c r="B32" s="112"/>
      <c r="C32" s="273"/>
      <c r="D32" s="58"/>
      <c r="E32" s="278"/>
      <c r="F32" s="278"/>
      <c r="G32" s="278"/>
      <c r="H32" s="58"/>
      <c r="I32" s="243"/>
      <c r="J32" s="286"/>
      <c r="K32" s="278"/>
      <c r="L32" s="58"/>
      <c r="M32" s="58"/>
      <c r="N32" s="278"/>
      <c r="O32" s="289"/>
      <c r="P32" s="244"/>
    </row>
    <row r="33" spans="1:16" s="5" customFormat="1" ht="20.100000000000001" customHeight="1" x14ac:dyDescent="0.15">
      <c r="A33" s="40">
        <v>28</v>
      </c>
      <c r="B33" s="112"/>
      <c r="C33" s="273"/>
      <c r="D33" s="58"/>
      <c r="E33" s="278"/>
      <c r="F33" s="278"/>
      <c r="G33" s="278"/>
      <c r="H33" s="58"/>
      <c r="I33" s="243"/>
      <c r="J33" s="286"/>
      <c r="K33" s="278"/>
      <c r="L33" s="58"/>
      <c r="M33" s="58"/>
      <c r="N33" s="278"/>
      <c r="O33" s="289"/>
      <c r="P33" s="244"/>
    </row>
    <row r="34" spans="1:16" s="5" customFormat="1" ht="20.100000000000001" customHeight="1" x14ac:dyDescent="0.15">
      <c r="A34" s="40">
        <v>29</v>
      </c>
      <c r="B34" s="112"/>
      <c r="C34" s="273"/>
      <c r="D34" s="58"/>
      <c r="E34" s="278"/>
      <c r="F34" s="278"/>
      <c r="G34" s="278"/>
      <c r="H34" s="58"/>
      <c r="I34" s="243"/>
      <c r="J34" s="286"/>
      <c r="K34" s="278"/>
      <c r="L34" s="58"/>
      <c r="M34" s="58"/>
      <c r="N34" s="278"/>
      <c r="O34" s="289"/>
      <c r="P34" s="244"/>
    </row>
    <row r="35" spans="1:16" ht="20.100000000000001" customHeight="1" x14ac:dyDescent="0.15">
      <c r="A35" s="40">
        <v>30</v>
      </c>
      <c r="B35" s="112"/>
      <c r="C35" s="273"/>
      <c r="D35" s="58"/>
      <c r="E35" s="278"/>
      <c r="F35" s="278"/>
      <c r="G35" s="278"/>
      <c r="H35" s="58"/>
      <c r="I35" s="243"/>
      <c r="J35" s="286"/>
      <c r="K35" s="278"/>
      <c r="L35" s="58"/>
      <c r="M35" s="58"/>
      <c r="N35" s="278"/>
      <c r="O35" s="289"/>
      <c r="P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13"/>
  <sheetViews>
    <sheetView zoomScale="90" zoomScaleNormal="90" workbookViewId="0"/>
  </sheetViews>
  <sheetFormatPr defaultColWidth="8.75" defaultRowHeight="14.25" x14ac:dyDescent="0.15"/>
  <cols>
    <col min="1" max="1" width="24.75" style="17" customWidth="1"/>
    <col min="2" max="2" width="33.625" style="17" customWidth="1"/>
    <col min="3" max="3" width="8.75" style="17"/>
    <col min="4" max="4" width="17" style="17" bestFit="1" customWidth="1"/>
    <col min="5" max="16384" width="8.75" style="17"/>
  </cols>
  <sheetData>
    <row r="1" spans="1:2" ht="23.85" customHeight="1" thickBot="1" x14ac:dyDescent="0.2">
      <c r="A1" s="359" t="s">
        <v>462</v>
      </c>
      <c r="B1" s="359" t="s">
        <v>438</v>
      </c>
    </row>
    <row r="2" spans="1:2" ht="35.25" customHeight="1" x14ac:dyDescent="0.15">
      <c r="A2" s="361" t="s">
        <v>51</v>
      </c>
      <c r="B2" s="363" t="s">
        <v>670</v>
      </c>
    </row>
    <row r="3" spans="1:2" ht="27.95" customHeight="1" x14ac:dyDescent="0.15">
      <c r="A3" s="360" t="s">
        <v>440</v>
      </c>
      <c r="B3" s="362" t="s">
        <v>671</v>
      </c>
    </row>
    <row r="4" spans="1:2" ht="27.95" customHeight="1" x14ac:dyDescent="0.15">
      <c r="A4" s="362" t="s">
        <v>461</v>
      </c>
      <c r="B4" s="362" t="s">
        <v>672</v>
      </c>
    </row>
    <row r="5" spans="1:2" ht="27.95" customHeight="1" x14ac:dyDescent="0.15">
      <c r="A5" s="360" t="s">
        <v>460</v>
      </c>
      <c r="B5" s="362" t="s">
        <v>669</v>
      </c>
    </row>
    <row r="6" spans="1:2" ht="27.95" customHeight="1" x14ac:dyDescent="0.15">
      <c r="A6" s="360" t="s">
        <v>439</v>
      </c>
      <c r="B6" s="397">
        <v>44316</v>
      </c>
    </row>
    <row r="7" spans="1:2" ht="27.95" customHeight="1" x14ac:dyDescent="0.15">
      <c r="A7" s="360" t="s">
        <v>441</v>
      </c>
      <c r="B7" s="360" t="s">
        <v>442</v>
      </c>
    </row>
    <row r="8" spans="1:2" ht="27.95" customHeight="1" x14ac:dyDescent="0.15">
      <c r="A8" s="360" t="s">
        <v>443</v>
      </c>
      <c r="B8" s="360" t="s">
        <v>444</v>
      </c>
    </row>
    <row r="9" spans="1:2" ht="27.95" customHeight="1" x14ac:dyDescent="0.15">
      <c r="A9" s="360" t="s">
        <v>445</v>
      </c>
      <c r="B9" s="362" t="s">
        <v>659</v>
      </c>
    </row>
    <row r="10" spans="1:2" ht="27.95" customHeight="1" x14ac:dyDescent="0.15">
      <c r="A10" s="360" t="s">
        <v>446</v>
      </c>
      <c r="B10" s="362" t="s">
        <v>660</v>
      </c>
    </row>
    <row r="11" spans="1:2" ht="27.95" customHeight="1" x14ac:dyDescent="0.15">
      <c r="A11" s="360" t="s">
        <v>447</v>
      </c>
      <c r="B11" s="364">
        <v>44378</v>
      </c>
    </row>
    <row r="13" spans="1:2" x14ac:dyDescent="0.15">
      <c r="A13" s="17" t="s">
        <v>625</v>
      </c>
      <c r="B13" s="17" t="s">
        <v>656</v>
      </c>
    </row>
  </sheetData>
  <protectedRanges>
    <protectedRange sqref="B4:B6" name="区域1"/>
  </protectedRanges>
  <phoneticPr fontId="2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A1:Q35"/>
  <sheetViews>
    <sheetView topLeftCell="A13" zoomScale="65" zoomScaleNormal="65" workbookViewId="0">
      <selection activeCell="E10" sqref="E10"/>
    </sheetView>
  </sheetViews>
  <sheetFormatPr defaultColWidth="9" defaultRowHeight="20.100000000000001" customHeight="1" x14ac:dyDescent="0.15"/>
  <cols>
    <col min="1" max="1" width="7.125" style="15" customWidth="1"/>
    <col min="2" max="2" width="12.375" style="15" customWidth="1"/>
    <col min="3" max="3" width="13.875" style="15" customWidth="1"/>
    <col min="4" max="4" width="7.75" style="15" customWidth="1"/>
    <col min="5" max="5" width="10" style="15" customWidth="1"/>
    <col min="6" max="6" width="11.875" style="15" customWidth="1"/>
    <col min="7" max="7" width="8.25" style="15" customWidth="1"/>
    <col min="8" max="8" width="13" style="15" customWidth="1"/>
    <col min="9" max="9" width="10" style="15" bestFit="1" customWidth="1"/>
    <col min="10" max="11" width="10.125" style="15" customWidth="1"/>
    <col min="12" max="12" width="11.125" style="15" customWidth="1"/>
    <col min="13" max="13" width="7" style="15" customWidth="1"/>
    <col min="14" max="14" width="6.625" style="15" customWidth="1"/>
    <col min="15" max="15" width="11.25" style="15" customWidth="1"/>
    <col min="16" max="16" width="10.75" style="15" customWidth="1"/>
    <col min="17" max="16384" width="9" style="15"/>
  </cols>
  <sheetData>
    <row r="1" spans="1:17" s="6" customFormat="1" ht="28.15" customHeight="1" x14ac:dyDescent="0.15">
      <c r="A1" s="559" t="s">
        <v>307</v>
      </c>
      <c r="B1" s="313" t="s">
        <v>319</v>
      </c>
      <c r="C1" s="311"/>
      <c r="D1" s="311"/>
      <c r="E1" s="312"/>
    </row>
    <row r="2" spans="1:17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7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7" s="4" customFormat="1" ht="31.5" customHeight="1" x14ac:dyDescent="0.15">
      <c r="A4" s="41" t="s">
        <v>0</v>
      </c>
      <c r="B4" s="76" t="s">
        <v>206</v>
      </c>
      <c r="C4" s="86" t="s">
        <v>27</v>
      </c>
      <c r="D4" s="42" t="s">
        <v>28</v>
      </c>
      <c r="E4" s="172" t="s">
        <v>213</v>
      </c>
      <c r="F4" s="42" t="s">
        <v>125</v>
      </c>
      <c r="G4" s="42" t="s">
        <v>126</v>
      </c>
      <c r="H4" s="42" t="s">
        <v>117</v>
      </c>
      <c r="I4" s="42" t="s">
        <v>145</v>
      </c>
      <c r="J4" s="43" t="s">
        <v>147</v>
      </c>
      <c r="K4" s="44" t="s">
        <v>29</v>
      </c>
      <c r="L4" s="44" t="s">
        <v>132</v>
      </c>
      <c r="M4" s="44" t="s">
        <v>30</v>
      </c>
      <c r="N4" s="44" t="s">
        <v>31</v>
      </c>
      <c r="O4" s="44" t="s">
        <v>32</v>
      </c>
      <c r="P4" s="37" t="s">
        <v>91</v>
      </c>
      <c r="Q4" s="44" t="s">
        <v>575</v>
      </c>
    </row>
    <row r="5" spans="1:17" s="4" customFormat="1" ht="22.5" customHeight="1" x14ac:dyDescent="0.15">
      <c r="A5" s="175"/>
      <c r="B5" s="198"/>
      <c r="C5" s="242" t="s">
        <v>465</v>
      </c>
      <c r="D5" s="197"/>
      <c r="E5" s="239"/>
      <c r="F5" s="288"/>
      <c r="G5" s="288"/>
      <c r="H5" s="288">
        <f>SUM(H6:H30)</f>
        <v>0</v>
      </c>
      <c r="I5" s="197"/>
      <c r="J5" s="216"/>
      <c r="K5" s="288"/>
      <c r="L5" s="288"/>
      <c r="M5" s="197"/>
      <c r="N5" s="197"/>
      <c r="O5" s="288"/>
      <c r="P5" s="288">
        <f>SUM(P6:P30)</f>
        <v>0</v>
      </c>
      <c r="Q5" s="288"/>
    </row>
    <row r="6" spans="1:17" s="1" customFormat="1" ht="20.100000000000001" customHeight="1" x14ac:dyDescent="0.15">
      <c r="A6" s="45">
        <v>1</v>
      </c>
      <c r="B6" s="58"/>
      <c r="C6" s="273"/>
      <c r="D6" s="52"/>
      <c r="E6" s="52"/>
      <c r="F6" s="289"/>
      <c r="G6" s="289"/>
      <c r="H6" s="289"/>
      <c r="I6" s="71"/>
      <c r="J6" s="64"/>
      <c r="K6" s="72"/>
      <c r="L6" s="289"/>
      <c r="M6" s="51"/>
      <c r="N6" s="145"/>
      <c r="O6" s="289"/>
      <c r="P6" s="289"/>
      <c r="Q6" s="244"/>
    </row>
    <row r="7" spans="1:17" s="1" customFormat="1" ht="20.100000000000001" customHeight="1" x14ac:dyDescent="0.15">
      <c r="A7" s="45">
        <v>2</v>
      </c>
      <c r="B7" s="58"/>
      <c r="C7" s="273"/>
      <c r="D7" s="52"/>
      <c r="E7" s="52"/>
      <c r="F7" s="289"/>
      <c r="G7" s="289"/>
      <c r="H7" s="289"/>
      <c r="I7" s="71"/>
      <c r="J7" s="64"/>
      <c r="K7" s="72"/>
      <c r="L7" s="289"/>
      <c r="M7" s="51"/>
      <c r="N7" s="145"/>
      <c r="O7" s="289"/>
      <c r="P7" s="289"/>
      <c r="Q7" s="244"/>
    </row>
    <row r="8" spans="1:17" s="1" customFormat="1" ht="20.100000000000001" customHeight="1" x14ac:dyDescent="0.15">
      <c r="A8" s="45">
        <v>3</v>
      </c>
      <c r="B8" s="58"/>
      <c r="C8" s="273"/>
      <c r="D8" s="52"/>
      <c r="E8" s="52"/>
      <c r="F8" s="289"/>
      <c r="G8" s="289"/>
      <c r="H8" s="289"/>
      <c r="I8" s="71"/>
      <c r="J8" s="64"/>
      <c r="K8" s="72"/>
      <c r="L8" s="289"/>
      <c r="M8" s="51"/>
      <c r="N8" s="145"/>
      <c r="O8" s="289"/>
      <c r="P8" s="289"/>
      <c r="Q8" s="244"/>
    </row>
    <row r="9" spans="1:17" s="1" customFormat="1" ht="20.100000000000001" customHeight="1" x14ac:dyDescent="0.15">
      <c r="A9" s="45">
        <v>4</v>
      </c>
      <c r="B9" s="58"/>
      <c r="C9" s="273"/>
      <c r="D9" s="52"/>
      <c r="E9" s="52"/>
      <c r="F9" s="289"/>
      <c r="G9" s="289"/>
      <c r="H9" s="289"/>
      <c r="I9" s="71"/>
      <c r="J9" s="64"/>
      <c r="K9" s="72"/>
      <c r="L9" s="289"/>
      <c r="M9" s="51"/>
      <c r="N9" s="145"/>
      <c r="O9" s="289"/>
      <c r="P9" s="289"/>
      <c r="Q9" s="244"/>
    </row>
    <row r="10" spans="1:17" s="1" customFormat="1" ht="20.100000000000001" customHeight="1" x14ac:dyDescent="0.15">
      <c r="A10" s="45">
        <v>5</v>
      </c>
      <c r="B10" s="58"/>
      <c r="C10" s="273"/>
      <c r="D10" s="52"/>
      <c r="E10" s="52"/>
      <c r="F10" s="289"/>
      <c r="G10" s="289"/>
      <c r="H10" s="289"/>
      <c r="I10" s="71"/>
      <c r="J10" s="64"/>
      <c r="K10" s="72"/>
      <c r="L10" s="289"/>
      <c r="M10" s="51"/>
      <c r="N10" s="145"/>
      <c r="O10" s="289"/>
      <c r="P10" s="289"/>
      <c r="Q10" s="244"/>
    </row>
    <row r="11" spans="1:17" s="1" customFormat="1" ht="20.100000000000001" customHeight="1" x14ac:dyDescent="0.15">
      <c r="A11" s="45">
        <v>6</v>
      </c>
      <c r="B11" s="58"/>
      <c r="C11" s="273"/>
      <c r="D11" s="52"/>
      <c r="E11" s="52"/>
      <c r="F11" s="289"/>
      <c r="G11" s="289"/>
      <c r="H11" s="289"/>
      <c r="I11" s="71"/>
      <c r="J11" s="64"/>
      <c r="K11" s="72"/>
      <c r="L11" s="289"/>
      <c r="M11" s="51"/>
      <c r="N11" s="145"/>
      <c r="O11" s="289"/>
      <c r="P11" s="289"/>
      <c r="Q11" s="244"/>
    </row>
    <row r="12" spans="1:17" s="1" customFormat="1" ht="20.100000000000001" customHeight="1" x14ac:dyDescent="0.15">
      <c r="A12" s="45">
        <v>7</v>
      </c>
      <c r="B12" s="58"/>
      <c r="C12" s="273"/>
      <c r="D12" s="52"/>
      <c r="E12" s="52"/>
      <c r="F12" s="289"/>
      <c r="G12" s="289"/>
      <c r="H12" s="289"/>
      <c r="I12" s="71"/>
      <c r="J12" s="64"/>
      <c r="K12" s="72"/>
      <c r="L12" s="289"/>
      <c r="M12" s="51"/>
      <c r="N12" s="145"/>
      <c r="O12" s="289"/>
      <c r="P12" s="289"/>
      <c r="Q12" s="244"/>
    </row>
    <row r="13" spans="1:17" s="1" customFormat="1" ht="20.100000000000001" customHeight="1" x14ac:dyDescent="0.15">
      <c r="A13" s="45">
        <v>8</v>
      </c>
      <c r="B13" s="58"/>
      <c r="C13" s="273"/>
      <c r="D13" s="52"/>
      <c r="E13" s="52"/>
      <c r="F13" s="289"/>
      <c r="G13" s="289"/>
      <c r="H13" s="289"/>
      <c r="I13" s="71"/>
      <c r="J13" s="64"/>
      <c r="K13" s="72"/>
      <c r="L13" s="289"/>
      <c r="M13" s="51"/>
      <c r="N13" s="145"/>
      <c r="O13" s="289"/>
      <c r="P13" s="289"/>
      <c r="Q13" s="244"/>
    </row>
    <row r="14" spans="1:17" s="1" customFormat="1" ht="20.100000000000001" customHeight="1" x14ac:dyDescent="0.15">
      <c r="A14" s="45">
        <v>9</v>
      </c>
      <c r="B14" s="58"/>
      <c r="C14" s="273"/>
      <c r="D14" s="52"/>
      <c r="E14" s="52"/>
      <c r="F14" s="289"/>
      <c r="G14" s="289"/>
      <c r="H14" s="289"/>
      <c r="I14" s="71"/>
      <c r="J14" s="64"/>
      <c r="K14" s="72"/>
      <c r="L14" s="289"/>
      <c r="M14" s="51"/>
      <c r="N14" s="145"/>
      <c r="O14" s="289"/>
      <c r="P14" s="289"/>
      <c r="Q14" s="244"/>
    </row>
    <row r="15" spans="1:17" s="1" customFormat="1" ht="20.100000000000001" customHeight="1" x14ac:dyDescent="0.15">
      <c r="A15" s="45">
        <v>10</v>
      </c>
      <c r="B15" s="58"/>
      <c r="C15" s="273"/>
      <c r="D15" s="52"/>
      <c r="E15" s="52"/>
      <c r="F15" s="289"/>
      <c r="G15" s="289"/>
      <c r="H15" s="289"/>
      <c r="I15" s="71"/>
      <c r="J15" s="64"/>
      <c r="K15" s="72"/>
      <c r="L15" s="289"/>
      <c r="M15" s="51"/>
      <c r="N15" s="145"/>
      <c r="O15" s="289"/>
      <c r="P15" s="289"/>
      <c r="Q15" s="244"/>
    </row>
    <row r="16" spans="1:17" s="1" customFormat="1" ht="20.100000000000001" customHeight="1" x14ac:dyDescent="0.15">
      <c r="A16" s="45">
        <v>11</v>
      </c>
      <c r="B16" s="58"/>
      <c r="C16" s="273"/>
      <c r="D16" s="52"/>
      <c r="E16" s="52"/>
      <c r="F16" s="289"/>
      <c r="G16" s="289"/>
      <c r="H16" s="289"/>
      <c r="I16" s="71"/>
      <c r="J16" s="64"/>
      <c r="K16" s="72"/>
      <c r="L16" s="289"/>
      <c r="M16" s="51"/>
      <c r="N16" s="145"/>
      <c r="O16" s="289"/>
      <c r="P16" s="289"/>
      <c r="Q16" s="244"/>
    </row>
    <row r="17" spans="1:17" s="1" customFormat="1" ht="20.100000000000001" customHeight="1" x14ac:dyDescent="0.15">
      <c r="A17" s="45">
        <v>12</v>
      </c>
      <c r="B17" s="58"/>
      <c r="C17" s="273"/>
      <c r="D17" s="52"/>
      <c r="E17" s="52"/>
      <c r="F17" s="289"/>
      <c r="G17" s="289"/>
      <c r="H17" s="289"/>
      <c r="I17" s="71"/>
      <c r="J17" s="64"/>
      <c r="K17" s="72"/>
      <c r="L17" s="289"/>
      <c r="M17" s="51"/>
      <c r="N17" s="145"/>
      <c r="O17" s="289"/>
      <c r="P17" s="289"/>
      <c r="Q17" s="244"/>
    </row>
    <row r="18" spans="1:17" s="1" customFormat="1" ht="20.100000000000001" customHeight="1" x14ac:dyDescent="0.15">
      <c r="A18" s="45">
        <v>13</v>
      </c>
      <c r="B18" s="58"/>
      <c r="C18" s="273"/>
      <c r="D18" s="52"/>
      <c r="E18" s="52"/>
      <c r="F18" s="289"/>
      <c r="G18" s="289"/>
      <c r="H18" s="289"/>
      <c r="I18" s="71"/>
      <c r="J18" s="64"/>
      <c r="K18" s="72"/>
      <c r="L18" s="289"/>
      <c r="M18" s="51"/>
      <c r="N18" s="145"/>
      <c r="O18" s="289"/>
      <c r="P18" s="289"/>
      <c r="Q18" s="244"/>
    </row>
    <row r="19" spans="1:17" s="1" customFormat="1" ht="20.100000000000001" customHeight="1" x14ac:dyDescent="0.15">
      <c r="A19" s="45">
        <v>14</v>
      </c>
      <c r="B19" s="58"/>
      <c r="C19" s="273"/>
      <c r="D19" s="52"/>
      <c r="E19" s="52"/>
      <c r="F19" s="289"/>
      <c r="G19" s="289"/>
      <c r="H19" s="289"/>
      <c r="I19" s="71"/>
      <c r="J19" s="64"/>
      <c r="K19" s="72"/>
      <c r="L19" s="289"/>
      <c r="M19" s="51"/>
      <c r="N19" s="145"/>
      <c r="O19" s="289"/>
      <c r="P19" s="289"/>
      <c r="Q19" s="244"/>
    </row>
    <row r="20" spans="1:17" s="1" customFormat="1" ht="20.100000000000001" customHeight="1" x14ac:dyDescent="0.15">
      <c r="A20" s="45">
        <v>15</v>
      </c>
      <c r="B20" s="58"/>
      <c r="C20" s="273"/>
      <c r="D20" s="52"/>
      <c r="E20" s="52"/>
      <c r="F20" s="289"/>
      <c r="G20" s="289"/>
      <c r="H20" s="289"/>
      <c r="I20" s="71"/>
      <c r="J20" s="64"/>
      <c r="K20" s="72"/>
      <c r="L20" s="289"/>
      <c r="M20" s="51"/>
      <c r="N20" s="145"/>
      <c r="O20" s="289"/>
      <c r="P20" s="289"/>
      <c r="Q20" s="244"/>
    </row>
    <row r="21" spans="1:17" s="1" customFormat="1" ht="20.100000000000001" customHeight="1" x14ac:dyDescent="0.15">
      <c r="A21" s="45">
        <v>16</v>
      </c>
      <c r="B21" s="58"/>
      <c r="C21" s="273"/>
      <c r="D21" s="52"/>
      <c r="E21" s="52"/>
      <c r="F21" s="289"/>
      <c r="G21" s="289"/>
      <c r="H21" s="289"/>
      <c r="I21" s="71"/>
      <c r="J21" s="64"/>
      <c r="K21" s="72"/>
      <c r="L21" s="289"/>
      <c r="M21" s="51"/>
      <c r="N21" s="145"/>
      <c r="O21" s="289"/>
      <c r="P21" s="289"/>
      <c r="Q21" s="244"/>
    </row>
    <row r="22" spans="1:17" s="1" customFormat="1" ht="20.100000000000001" customHeight="1" x14ac:dyDescent="0.15">
      <c r="A22" s="45">
        <v>17</v>
      </c>
      <c r="B22" s="58"/>
      <c r="C22" s="273"/>
      <c r="D22" s="52"/>
      <c r="E22" s="52"/>
      <c r="F22" s="289"/>
      <c r="G22" s="289"/>
      <c r="H22" s="289"/>
      <c r="I22" s="71"/>
      <c r="J22" s="64"/>
      <c r="K22" s="72"/>
      <c r="L22" s="289"/>
      <c r="M22" s="51"/>
      <c r="N22" s="145"/>
      <c r="O22" s="289"/>
      <c r="P22" s="289"/>
      <c r="Q22" s="244"/>
    </row>
    <row r="23" spans="1:17" s="1" customFormat="1" ht="20.100000000000001" customHeight="1" x14ac:dyDescent="0.15">
      <c r="A23" s="45">
        <v>18</v>
      </c>
      <c r="B23" s="58"/>
      <c r="C23" s="273"/>
      <c r="D23" s="52"/>
      <c r="E23" s="52"/>
      <c r="F23" s="289"/>
      <c r="G23" s="289"/>
      <c r="H23" s="289"/>
      <c r="I23" s="71"/>
      <c r="J23" s="64"/>
      <c r="K23" s="72"/>
      <c r="L23" s="289"/>
      <c r="M23" s="51"/>
      <c r="N23" s="145"/>
      <c r="O23" s="289"/>
      <c r="P23" s="289"/>
      <c r="Q23" s="244"/>
    </row>
    <row r="24" spans="1:17" s="1" customFormat="1" ht="20.100000000000001" customHeight="1" x14ac:dyDescent="0.15">
      <c r="A24" s="45">
        <v>19</v>
      </c>
      <c r="B24" s="58"/>
      <c r="C24" s="273"/>
      <c r="D24" s="52"/>
      <c r="E24" s="52"/>
      <c r="F24" s="289"/>
      <c r="G24" s="289"/>
      <c r="H24" s="289"/>
      <c r="I24" s="71"/>
      <c r="J24" s="64"/>
      <c r="K24" s="72"/>
      <c r="L24" s="289"/>
      <c r="M24" s="51"/>
      <c r="N24" s="145"/>
      <c r="O24" s="289"/>
      <c r="P24" s="289"/>
      <c r="Q24" s="244"/>
    </row>
    <row r="25" spans="1:17" s="1" customFormat="1" ht="20.100000000000001" customHeight="1" x14ac:dyDescent="0.15">
      <c r="A25" s="45">
        <v>20</v>
      </c>
      <c r="B25" s="58"/>
      <c r="C25" s="273"/>
      <c r="D25" s="52"/>
      <c r="E25" s="52"/>
      <c r="F25" s="289"/>
      <c r="G25" s="289"/>
      <c r="H25" s="289"/>
      <c r="I25" s="71"/>
      <c r="J25" s="64"/>
      <c r="K25" s="72"/>
      <c r="L25" s="289"/>
      <c r="M25" s="51"/>
      <c r="N25" s="145"/>
      <c r="O25" s="289"/>
      <c r="P25" s="289"/>
      <c r="Q25" s="244"/>
    </row>
    <row r="26" spans="1:17" s="1" customFormat="1" ht="20.100000000000001" customHeight="1" x14ac:dyDescent="0.15">
      <c r="A26" s="45">
        <v>21</v>
      </c>
      <c r="B26" s="58"/>
      <c r="C26" s="273"/>
      <c r="D26" s="52"/>
      <c r="E26" s="52"/>
      <c r="F26" s="289"/>
      <c r="G26" s="289"/>
      <c r="H26" s="289"/>
      <c r="I26" s="71"/>
      <c r="J26" s="64"/>
      <c r="K26" s="72"/>
      <c r="L26" s="289"/>
      <c r="M26" s="51"/>
      <c r="N26" s="145"/>
      <c r="O26" s="289"/>
      <c r="P26" s="289"/>
      <c r="Q26" s="244"/>
    </row>
    <row r="27" spans="1:17" s="1" customFormat="1" ht="20.100000000000001" customHeight="1" x14ac:dyDescent="0.15">
      <c r="A27" s="45">
        <v>22</v>
      </c>
      <c r="B27" s="58"/>
      <c r="C27" s="273"/>
      <c r="D27" s="52"/>
      <c r="E27" s="52"/>
      <c r="F27" s="289"/>
      <c r="G27" s="289"/>
      <c r="H27" s="289"/>
      <c r="I27" s="71"/>
      <c r="J27" s="64"/>
      <c r="K27" s="72"/>
      <c r="L27" s="289"/>
      <c r="M27" s="51"/>
      <c r="N27" s="145"/>
      <c r="O27" s="289"/>
      <c r="P27" s="289"/>
      <c r="Q27" s="244"/>
    </row>
    <row r="28" spans="1:17" s="1" customFormat="1" ht="20.100000000000001" customHeight="1" x14ac:dyDescent="0.15">
      <c r="A28" s="45">
        <v>23</v>
      </c>
      <c r="B28" s="58"/>
      <c r="C28" s="273"/>
      <c r="D28" s="52"/>
      <c r="E28" s="52"/>
      <c r="F28" s="289"/>
      <c r="G28" s="289"/>
      <c r="H28" s="289"/>
      <c r="I28" s="71"/>
      <c r="J28" s="64"/>
      <c r="K28" s="72"/>
      <c r="L28" s="289"/>
      <c r="M28" s="51"/>
      <c r="N28" s="145"/>
      <c r="O28" s="289"/>
      <c r="P28" s="289"/>
      <c r="Q28" s="244"/>
    </row>
    <row r="29" spans="1:17" s="1" customFormat="1" ht="20.100000000000001" customHeight="1" x14ac:dyDescent="0.15">
      <c r="A29" s="45">
        <v>24</v>
      </c>
      <c r="B29" s="58"/>
      <c r="C29" s="273"/>
      <c r="D29" s="52"/>
      <c r="E29" s="52"/>
      <c r="F29" s="289"/>
      <c r="G29" s="289"/>
      <c r="H29" s="289"/>
      <c r="I29" s="71"/>
      <c r="J29" s="64"/>
      <c r="K29" s="72"/>
      <c r="L29" s="289"/>
      <c r="M29" s="51"/>
      <c r="N29" s="145"/>
      <c r="O29" s="289"/>
      <c r="P29" s="289"/>
      <c r="Q29" s="244"/>
    </row>
    <row r="30" spans="1:17" s="1" customFormat="1" ht="20.100000000000001" customHeight="1" x14ac:dyDescent="0.15">
      <c r="A30" s="45">
        <v>25</v>
      </c>
      <c r="B30" s="58"/>
      <c r="C30" s="273"/>
      <c r="D30" s="52"/>
      <c r="E30" s="52"/>
      <c r="F30" s="289"/>
      <c r="G30" s="289"/>
      <c r="H30" s="289"/>
      <c r="I30" s="71"/>
      <c r="J30" s="64"/>
      <c r="K30" s="72"/>
      <c r="L30" s="289"/>
      <c r="M30" s="51"/>
      <c r="N30" s="145"/>
      <c r="O30" s="289"/>
      <c r="P30" s="289"/>
      <c r="Q30" s="244"/>
    </row>
    <row r="31" spans="1:17" s="1" customFormat="1" ht="20.100000000000001" customHeight="1" x14ac:dyDescent="0.15">
      <c r="A31" s="45">
        <v>26</v>
      </c>
      <c r="B31" s="58"/>
      <c r="C31" s="273"/>
      <c r="D31" s="52"/>
      <c r="E31" s="52"/>
      <c r="F31" s="289"/>
      <c r="G31" s="289"/>
      <c r="H31" s="289"/>
      <c r="I31" s="71"/>
      <c r="J31" s="64"/>
      <c r="K31" s="72"/>
      <c r="L31" s="289"/>
      <c r="M31" s="51"/>
      <c r="N31" s="145"/>
      <c r="O31" s="289"/>
      <c r="P31" s="289"/>
      <c r="Q31" s="244"/>
    </row>
    <row r="32" spans="1:17" s="1" customFormat="1" ht="20.100000000000001" customHeight="1" x14ac:dyDescent="0.15">
      <c r="A32" s="45">
        <v>27</v>
      </c>
      <c r="B32" s="58"/>
      <c r="C32" s="273"/>
      <c r="D32" s="52"/>
      <c r="E32" s="52"/>
      <c r="F32" s="289"/>
      <c r="G32" s="289"/>
      <c r="H32" s="289"/>
      <c r="I32" s="71"/>
      <c r="J32" s="64"/>
      <c r="K32" s="72"/>
      <c r="L32" s="289"/>
      <c r="M32" s="51"/>
      <c r="N32" s="145"/>
      <c r="O32" s="289"/>
      <c r="P32" s="289"/>
      <c r="Q32" s="244"/>
    </row>
    <row r="33" spans="1:17" s="1" customFormat="1" ht="20.100000000000001" customHeight="1" x14ac:dyDescent="0.15">
      <c r="A33" s="45">
        <v>28</v>
      </c>
      <c r="B33" s="58"/>
      <c r="C33" s="273"/>
      <c r="D33" s="52"/>
      <c r="E33" s="52"/>
      <c r="F33" s="289"/>
      <c r="G33" s="289"/>
      <c r="H33" s="289"/>
      <c r="I33" s="71"/>
      <c r="J33" s="64"/>
      <c r="K33" s="72"/>
      <c r="L33" s="289"/>
      <c r="M33" s="51"/>
      <c r="N33" s="145"/>
      <c r="O33" s="289"/>
      <c r="P33" s="289"/>
      <c r="Q33" s="244"/>
    </row>
    <row r="34" spans="1:17" s="1" customFormat="1" ht="20.100000000000001" customHeight="1" x14ac:dyDescent="0.15">
      <c r="A34" s="45">
        <v>29</v>
      </c>
      <c r="B34" s="58"/>
      <c r="C34" s="273"/>
      <c r="D34" s="52"/>
      <c r="E34" s="52"/>
      <c r="F34" s="289"/>
      <c r="G34" s="289"/>
      <c r="H34" s="289"/>
      <c r="I34" s="71"/>
      <c r="J34" s="64"/>
      <c r="K34" s="72"/>
      <c r="L34" s="289"/>
      <c r="M34" s="51"/>
      <c r="N34" s="145"/>
      <c r="O34" s="289"/>
      <c r="P34" s="289"/>
      <c r="Q34" s="244"/>
    </row>
    <row r="35" spans="1:17" s="1" customFormat="1" ht="20.100000000000001" customHeight="1" x14ac:dyDescent="0.15">
      <c r="A35" s="45">
        <v>30</v>
      </c>
      <c r="B35" s="58"/>
      <c r="C35" s="273"/>
      <c r="D35" s="52"/>
      <c r="E35" s="52"/>
      <c r="F35" s="289"/>
      <c r="G35" s="289"/>
      <c r="H35" s="289"/>
      <c r="I35" s="71"/>
      <c r="J35" s="64"/>
      <c r="K35" s="72"/>
      <c r="L35" s="289"/>
      <c r="M35" s="51"/>
      <c r="N35" s="145"/>
      <c r="O35" s="289"/>
      <c r="P35" s="289"/>
      <c r="Q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L35"/>
  <sheetViews>
    <sheetView zoomScale="75" workbookViewId="0">
      <selection activeCell="E10" sqref="E10"/>
    </sheetView>
  </sheetViews>
  <sheetFormatPr defaultColWidth="9" defaultRowHeight="20.100000000000001" customHeight="1" x14ac:dyDescent="0.15"/>
  <cols>
    <col min="1" max="1" width="10" style="15" customWidth="1"/>
    <col min="2" max="2" width="14.375" style="15" customWidth="1"/>
    <col min="3" max="3" width="20" style="15" customWidth="1"/>
    <col min="4" max="4" width="17.25" style="15" customWidth="1"/>
    <col min="5" max="8" width="12.875" style="15" customWidth="1"/>
    <col min="9" max="9" width="10.75" style="15" customWidth="1"/>
    <col min="10" max="10" width="13" style="15" customWidth="1"/>
    <col min="11" max="11" width="16.125" style="15" customWidth="1"/>
    <col min="12" max="12" width="15.375" style="15" customWidth="1"/>
    <col min="13" max="16384" width="9" style="15"/>
  </cols>
  <sheetData>
    <row r="1" spans="1:12" s="6" customFormat="1" ht="28.15" customHeight="1" x14ac:dyDescent="0.15">
      <c r="A1" s="559" t="s">
        <v>307</v>
      </c>
      <c r="B1" s="313" t="s">
        <v>320</v>
      </c>
      <c r="C1" s="311"/>
      <c r="D1" s="311"/>
      <c r="E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9" customFormat="1" ht="30.75" customHeight="1" x14ac:dyDescent="0.15">
      <c r="A4" s="41" t="s">
        <v>0</v>
      </c>
      <c r="B4" s="76" t="s">
        <v>206</v>
      </c>
      <c r="C4" s="42" t="s">
        <v>27</v>
      </c>
      <c r="D4" s="42" t="s">
        <v>34</v>
      </c>
      <c r="E4" s="42" t="s">
        <v>28</v>
      </c>
      <c r="F4" s="42" t="s">
        <v>125</v>
      </c>
      <c r="G4" s="42" t="s">
        <v>126</v>
      </c>
      <c r="H4" s="43" t="s">
        <v>117</v>
      </c>
      <c r="I4" s="44" t="s">
        <v>29</v>
      </c>
      <c r="J4" s="44" t="s">
        <v>609</v>
      </c>
      <c r="K4" s="37" t="s">
        <v>91</v>
      </c>
      <c r="L4" s="44" t="s">
        <v>575</v>
      </c>
    </row>
    <row r="5" spans="1:12" s="9" customFormat="1" ht="22.5" customHeight="1" x14ac:dyDescent="0.15">
      <c r="A5" s="202"/>
      <c r="B5" s="198"/>
      <c r="C5" s="177" t="s">
        <v>466</v>
      </c>
      <c r="D5" s="177"/>
      <c r="E5" s="177"/>
      <c r="F5" s="288"/>
      <c r="G5" s="288"/>
      <c r="H5" s="365">
        <f>SUM(H6:H25)</f>
        <v>0</v>
      </c>
      <c r="I5" s="262"/>
      <c r="J5" s="288"/>
      <c r="K5" s="288">
        <f>SUM(K6:K25)</f>
        <v>0</v>
      </c>
      <c r="L5" s="288"/>
    </row>
    <row r="6" spans="1:12" s="1" customFormat="1" ht="20.100000000000001" customHeight="1" x14ac:dyDescent="0.15">
      <c r="A6" s="45">
        <v>1</v>
      </c>
      <c r="B6" s="58"/>
      <c r="C6" s="273"/>
      <c r="D6" s="66"/>
      <c r="E6" s="52"/>
      <c r="F6" s="289"/>
      <c r="G6" s="289"/>
      <c r="H6" s="260"/>
      <c r="I6" s="290"/>
      <c r="J6" s="289"/>
      <c r="K6" s="289"/>
      <c r="L6" s="244"/>
    </row>
    <row r="7" spans="1:12" s="1" customFormat="1" ht="20.100000000000001" customHeight="1" x14ac:dyDescent="0.15">
      <c r="A7" s="45">
        <v>2</v>
      </c>
      <c r="B7" s="52"/>
      <c r="C7" s="273"/>
      <c r="D7" s="66"/>
      <c r="E7" s="52"/>
      <c r="F7" s="289"/>
      <c r="G7" s="289"/>
      <c r="H7" s="261"/>
      <c r="I7" s="290"/>
      <c r="J7" s="289"/>
      <c r="K7" s="289"/>
      <c r="L7" s="244"/>
    </row>
    <row r="8" spans="1:12" s="1" customFormat="1" ht="20.100000000000001" customHeight="1" x14ac:dyDescent="0.15">
      <c r="A8" s="45">
        <v>3</v>
      </c>
      <c r="B8" s="52"/>
      <c r="C8" s="273"/>
      <c r="D8" s="66"/>
      <c r="E8" s="52"/>
      <c r="F8" s="289"/>
      <c r="G8" s="289"/>
      <c r="H8" s="261"/>
      <c r="I8" s="290"/>
      <c r="J8" s="289"/>
      <c r="K8" s="289"/>
      <c r="L8" s="244"/>
    </row>
    <row r="9" spans="1:12" s="1" customFormat="1" ht="20.100000000000001" customHeight="1" x14ac:dyDescent="0.15">
      <c r="A9" s="45">
        <v>4</v>
      </c>
      <c r="B9" s="52"/>
      <c r="C9" s="273"/>
      <c r="D9" s="66"/>
      <c r="E9" s="52"/>
      <c r="F9" s="289"/>
      <c r="G9" s="289"/>
      <c r="H9" s="261"/>
      <c r="I9" s="290"/>
      <c r="J9" s="289"/>
      <c r="K9" s="289"/>
      <c r="L9" s="244"/>
    </row>
    <row r="10" spans="1:12" s="1" customFormat="1" ht="20.100000000000001" customHeight="1" x14ac:dyDescent="0.15">
      <c r="A10" s="45">
        <v>5</v>
      </c>
      <c r="B10" s="52"/>
      <c r="C10" s="273"/>
      <c r="D10" s="66"/>
      <c r="E10" s="52"/>
      <c r="F10" s="289"/>
      <c r="G10" s="289"/>
      <c r="H10" s="261"/>
      <c r="I10" s="290"/>
      <c r="J10" s="289"/>
      <c r="K10" s="289"/>
      <c r="L10" s="244"/>
    </row>
    <row r="11" spans="1:12" s="1" customFormat="1" ht="20.100000000000001" customHeight="1" x14ac:dyDescent="0.15">
      <c r="A11" s="45">
        <v>6</v>
      </c>
      <c r="B11" s="52"/>
      <c r="C11" s="273"/>
      <c r="D11" s="66"/>
      <c r="E11" s="52"/>
      <c r="F11" s="289"/>
      <c r="G11" s="289"/>
      <c r="H11" s="261"/>
      <c r="I11" s="290"/>
      <c r="J11" s="289"/>
      <c r="K11" s="289"/>
      <c r="L11" s="244"/>
    </row>
    <row r="12" spans="1:12" s="1" customFormat="1" ht="20.100000000000001" customHeight="1" x14ac:dyDescent="0.15">
      <c r="A12" s="45">
        <v>7</v>
      </c>
      <c r="B12" s="52"/>
      <c r="C12" s="273"/>
      <c r="D12" s="66"/>
      <c r="E12" s="52"/>
      <c r="F12" s="289"/>
      <c r="G12" s="289"/>
      <c r="H12" s="261"/>
      <c r="I12" s="290"/>
      <c r="J12" s="289"/>
      <c r="K12" s="289"/>
      <c r="L12" s="244"/>
    </row>
    <row r="13" spans="1:12" s="1" customFormat="1" ht="20.100000000000001" customHeight="1" x14ac:dyDescent="0.15">
      <c r="A13" s="45">
        <v>8</v>
      </c>
      <c r="B13" s="52"/>
      <c r="C13" s="273"/>
      <c r="D13" s="66"/>
      <c r="E13" s="52"/>
      <c r="F13" s="289"/>
      <c r="G13" s="289"/>
      <c r="H13" s="261"/>
      <c r="I13" s="290"/>
      <c r="J13" s="289"/>
      <c r="K13" s="289"/>
      <c r="L13" s="244"/>
    </row>
    <row r="14" spans="1:12" s="1" customFormat="1" ht="20.100000000000001" customHeight="1" x14ac:dyDescent="0.15">
      <c r="A14" s="45">
        <v>9</v>
      </c>
      <c r="B14" s="52"/>
      <c r="C14" s="273"/>
      <c r="D14" s="66"/>
      <c r="E14" s="52"/>
      <c r="F14" s="289"/>
      <c r="G14" s="289"/>
      <c r="H14" s="261"/>
      <c r="I14" s="290"/>
      <c r="J14" s="289"/>
      <c r="K14" s="289"/>
      <c r="L14" s="244"/>
    </row>
    <row r="15" spans="1:12" s="1" customFormat="1" ht="20.100000000000001" customHeight="1" x14ac:dyDescent="0.15">
      <c r="A15" s="45">
        <v>10</v>
      </c>
      <c r="B15" s="52"/>
      <c r="C15" s="273"/>
      <c r="D15" s="66"/>
      <c r="E15" s="52"/>
      <c r="F15" s="289"/>
      <c r="G15" s="289"/>
      <c r="H15" s="261"/>
      <c r="I15" s="290"/>
      <c r="J15" s="289"/>
      <c r="K15" s="289"/>
      <c r="L15" s="244"/>
    </row>
    <row r="16" spans="1:12" s="1" customFormat="1" ht="20.100000000000001" customHeight="1" x14ac:dyDescent="0.15">
      <c r="A16" s="45">
        <v>11</v>
      </c>
      <c r="B16" s="52"/>
      <c r="C16" s="273"/>
      <c r="D16" s="66"/>
      <c r="E16" s="52"/>
      <c r="F16" s="289"/>
      <c r="G16" s="289"/>
      <c r="H16" s="261"/>
      <c r="I16" s="290"/>
      <c r="J16" s="289"/>
      <c r="K16" s="289"/>
      <c r="L16" s="244"/>
    </row>
    <row r="17" spans="1:12" s="1" customFormat="1" ht="20.100000000000001" customHeight="1" x14ac:dyDescent="0.15">
      <c r="A17" s="45">
        <v>12</v>
      </c>
      <c r="B17" s="52"/>
      <c r="C17" s="273"/>
      <c r="D17" s="66"/>
      <c r="E17" s="52"/>
      <c r="F17" s="289"/>
      <c r="G17" s="289"/>
      <c r="H17" s="261"/>
      <c r="I17" s="290"/>
      <c r="J17" s="289"/>
      <c r="K17" s="289"/>
      <c r="L17" s="244"/>
    </row>
    <row r="18" spans="1:12" s="1" customFormat="1" ht="20.100000000000001" customHeight="1" x14ac:dyDescent="0.15">
      <c r="A18" s="45">
        <v>13</v>
      </c>
      <c r="B18" s="52"/>
      <c r="C18" s="273"/>
      <c r="D18" s="66"/>
      <c r="E18" s="52"/>
      <c r="F18" s="289"/>
      <c r="G18" s="289"/>
      <c r="H18" s="261"/>
      <c r="I18" s="290"/>
      <c r="J18" s="289"/>
      <c r="K18" s="289"/>
      <c r="L18" s="244"/>
    </row>
    <row r="19" spans="1:12" s="1" customFormat="1" ht="20.100000000000001" customHeight="1" x14ac:dyDescent="0.15">
      <c r="A19" s="45">
        <v>14</v>
      </c>
      <c r="B19" s="52"/>
      <c r="C19" s="273"/>
      <c r="D19" s="66"/>
      <c r="E19" s="52"/>
      <c r="F19" s="289"/>
      <c r="G19" s="289"/>
      <c r="H19" s="261"/>
      <c r="I19" s="290"/>
      <c r="J19" s="289"/>
      <c r="K19" s="289"/>
      <c r="L19" s="244"/>
    </row>
    <row r="20" spans="1:12" s="1" customFormat="1" ht="20.100000000000001" customHeight="1" x14ac:dyDescent="0.15">
      <c r="A20" s="45">
        <v>15</v>
      </c>
      <c r="B20" s="52"/>
      <c r="C20" s="273"/>
      <c r="D20" s="66"/>
      <c r="E20" s="52"/>
      <c r="F20" s="289"/>
      <c r="G20" s="289"/>
      <c r="H20" s="261"/>
      <c r="I20" s="290"/>
      <c r="J20" s="289"/>
      <c r="K20" s="289"/>
      <c r="L20" s="244"/>
    </row>
    <row r="21" spans="1:12" s="1" customFormat="1" ht="20.100000000000001" customHeight="1" x14ac:dyDescent="0.15">
      <c r="A21" s="45">
        <v>16</v>
      </c>
      <c r="B21" s="52"/>
      <c r="C21" s="273"/>
      <c r="D21" s="66"/>
      <c r="E21" s="52"/>
      <c r="F21" s="289"/>
      <c r="G21" s="289"/>
      <c r="H21" s="261"/>
      <c r="I21" s="290"/>
      <c r="J21" s="289"/>
      <c r="K21" s="289"/>
      <c r="L21" s="244"/>
    </row>
    <row r="22" spans="1:12" s="1" customFormat="1" ht="20.100000000000001" customHeight="1" x14ac:dyDescent="0.15">
      <c r="A22" s="45">
        <v>17</v>
      </c>
      <c r="B22" s="52"/>
      <c r="C22" s="273"/>
      <c r="D22" s="51"/>
      <c r="E22" s="52"/>
      <c r="F22" s="289"/>
      <c r="G22" s="289"/>
      <c r="H22" s="261"/>
      <c r="I22" s="170"/>
      <c r="J22" s="289"/>
      <c r="K22" s="289"/>
      <c r="L22" s="244"/>
    </row>
    <row r="23" spans="1:12" s="1" customFormat="1" ht="20.100000000000001" customHeight="1" x14ac:dyDescent="0.15">
      <c r="A23" s="45">
        <v>18</v>
      </c>
      <c r="B23" s="52"/>
      <c r="C23" s="273"/>
      <c r="D23" s="51"/>
      <c r="E23" s="52"/>
      <c r="F23" s="289"/>
      <c r="G23" s="289"/>
      <c r="H23" s="261"/>
      <c r="I23" s="170"/>
      <c r="J23" s="289"/>
      <c r="K23" s="289"/>
      <c r="L23" s="244"/>
    </row>
    <row r="24" spans="1:12" s="1" customFormat="1" ht="20.100000000000001" customHeight="1" x14ac:dyDescent="0.15">
      <c r="A24" s="45">
        <v>19</v>
      </c>
      <c r="B24" s="52"/>
      <c r="C24" s="273"/>
      <c r="D24" s="51"/>
      <c r="E24" s="52"/>
      <c r="F24" s="289"/>
      <c r="G24" s="289"/>
      <c r="H24" s="261"/>
      <c r="I24" s="170"/>
      <c r="J24" s="289"/>
      <c r="K24" s="289"/>
      <c r="L24" s="244"/>
    </row>
    <row r="25" spans="1:12" s="1" customFormat="1" ht="20.100000000000001" customHeight="1" x14ac:dyDescent="0.15">
      <c r="A25" s="45">
        <v>20</v>
      </c>
      <c r="B25" s="52"/>
      <c r="C25" s="273"/>
      <c r="D25" s="97"/>
      <c r="E25" s="52"/>
      <c r="F25" s="289"/>
      <c r="G25" s="289"/>
      <c r="H25" s="261"/>
      <c r="I25" s="170"/>
      <c r="J25" s="289"/>
      <c r="K25" s="289"/>
      <c r="L25" s="244"/>
    </row>
    <row r="26" spans="1:12" ht="20.100000000000001" customHeight="1" x14ac:dyDescent="0.15">
      <c r="A26" s="45">
        <v>21</v>
      </c>
      <c r="B26" s="52"/>
      <c r="C26" s="273"/>
      <c r="D26" s="51"/>
      <c r="E26" s="52"/>
      <c r="F26" s="289"/>
      <c r="G26" s="289"/>
      <c r="H26" s="261"/>
      <c r="I26" s="170"/>
      <c r="J26" s="289"/>
      <c r="K26" s="289"/>
      <c r="L26" s="244"/>
    </row>
    <row r="27" spans="1:12" ht="20.100000000000001" customHeight="1" x14ac:dyDescent="0.15">
      <c r="A27" s="45">
        <v>22</v>
      </c>
      <c r="B27" s="52"/>
      <c r="C27" s="273"/>
      <c r="D27" s="97"/>
      <c r="E27" s="52"/>
      <c r="F27" s="289"/>
      <c r="G27" s="289"/>
      <c r="H27" s="261"/>
      <c r="I27" s="170"/>
      <c r="J27" s="289"/>
      <c r="K27" s="289"/>
      <c r="L27" s="244"/>
    </row>
    <row r="28" spans="1:12" ht="20.100000000000001" customHeight="1" x14ac:dyDescent="0.15">
      <c r="A28" s="45">
        <v>23</v>
      </c>
      <c r="B28" s="52"/>
      <c r="C28" s="273"/>
      <c r="D28" s="51"/>
      <c r="E28" s="52"/>
      <c r="F28" s="289"/>
      <c r="G28" s="289"/>
      <c r="H28" s="261"/>
      <c r="I28" s="170"/>
      <c r="J28" s="289"/>
      <c r="K28" s="289"/>
      <c r="L28" s="244"/>
    </row>
    <row r="29" spans="1:12" ht="20.100000000000001" customHeight="1" x14ac:dyDescent="0.15">
      <c r="A29" s="45">
        <v>24</v>
      </c>
      <c r="B29" s="52"/>
      <c r="C29" s="273"/>
      <c r="D29" s="97"/>
      <c r="E29" s="52"/>
      <c r="F29" s="289"/>
      <c r="G29" s="289"/>
      <c r="H29" s="261"/>
      <c r="I29" s="170"/>
      <c r="J29" s="289"/>
      <c r="K29" s="289"/>
      <c r="L29" s="244"/>
    </row>
    <row r="30" spans="1:12" ht="20.100000000000001" customHeight="1" x14ac:dyDescent="0.15">
      <c r="A30" s="45">
        <v>25</v>
      </c>
      <c r="B30" s="52"/>
      <c r="C30" s="273"/>
      <c r="D30" s="51"/>
      <c r="E30" s="52"/>
      <c r="F30" s="289"/>
      <c r="G30" s="289"/>
      <c r="H30" s="261"/>
      <c r="I30" s="170"/>
      <c r="J30" s="289"/>
      <c r="K30" s="289"/>
      <c r="L30" s="244"/>
    </row>
    <row r="31" spans="1:12" ht="20.100000000000001" customHeight="1" x14ac:dyDescent="0.15">
      <c r="A31" s="45">
        <v>26</v>
      </c>
      <c r="B31" s="52"/>
      <c r="C31" s="273"/>
      <c r="D31" s="97"/>
      <c r="E31" s="52"/>
      <c r="F31" s="289"/>
      <c r="G31" s="289"/>
      <c r="H31" s="261"/>
      <c r="I31" s="170"/>
      <c r="J31" s="289"/>
      <c r="K31" s="289"/>
      <c r="L31" s="244"/>
    </row>
    <row r="32" spans="1:12" ht="20.100000000000001" customHeight="1" x14ac:dyDescent="0.15">
      <c r="A32" s="45">
        <v>27</v>
      </c>
      <c r="B32" s="52"/>
      <c r="C32" s="273"/>
      <c r="D32" s="51"/>
      <c r="E32" s="52"/>
      <c r="F32" s="289"/>
      <c r="G32" s="289"/>
      <c r="H32" s="261"/>
      <c r="I32" s="170"/>
      <c r="J32" s="289"/>
      <c r="K32" s="289"/>
      <c r="L32" s="244"/>
    </row>
    <row r="33" spans="1:12" ht="20.100000000000001" customHeight="1" x14ac:dyDescent="0.15">
      <c r="A33" s="45">
        <v>28</v>
      </c>
      <c r="B33" s="52"/>
      <c r="C33" s="273"/>
      <c r="D33" s="97"/>
      <c r="E33" s="52"/>
      <c r="F33" s="289"/>
      <c r="G33" s="289"/>
      <c r="H33" s="261"/>
      <c r="I33" s="170"/>
      <c r="J33" s="289"/>
      <c r="K33" s="289"/>
      <c r="L33" s="244"/>
    </row>
    <row r="34" spans="1:12" ht="20.100000000000001" customHeight="1" x14ac:dyDescent="0.15">
      <c r="A34" s="45">
        <v>29</v>
      </c>
      <c r="B34" s="52"/>
      <c r="C34" s="273"/>
      <c r="D34" s="51"/>
      <c r="E34" s="52"/>
      <c r="F34" s="289"/>
      <c r="G34" s="289"/>
      <c r="H34" s="261"/>
      <c r="I34" s="170"/>
      <c r="J34" s="289"/>
      <c r="K34" s="289"/>
      <c r="L34" s="244"/>
    </row>
    <row r="35" spans="1:12" ht="20.100000000000001" customHeight="1" x14ac:dyDescent="0.15">
      <c r="A35" s="45">
        <v>30</v>
      </c>
      <c r="B35" s="52"/>
      <c r="C35" s="273"/>
      <c r="D35" s="97"/>
      <c r="E35" s="52"/>
      <c r="F35" s="289"/>
      <c r="G35" s="289"/>
      <c r="H35" s="261"/>
      <c r="I35" s="170"/>
      <c r="J35" s="289"/>
      <c r="K35" s="289"/>
      <c r="L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/>
  <dimension ref="A1:T35"/>
  <sheetViews>
    <sheetView topLeftCell="A16" zoomScale="75" workbookViewId="0">
      <selection activeCell="E10" sqref="E10"/>
    </sheetView>
  </sheetViews>
  <sheetFormatPr defaultColWidth="9" defaultRowHeight="20.100000000000001" customHeight="1" x14ac:dyDescent="0.15"/>
  <cols>
    <col min="1" max="1" width="9.25" style="15" customWidth="1"/>
    <col min="2" max="2" width="12.25" style="15" customWidth="1"/>
    <col min="3" max="3" width="12.125" style="15" customWidth="1"/>
    <col min="4" max="4" width="10.25" style="15" customWidth="1"/>
    <col min="5" max="5" width="5.375" style="15" customWidth="1"/>
    <col min="6" max="6" width="9.875" style="15" customWidth="1"/>
    <col min="7" max="7" width="7.75" style="15" customWidth="1"/>
    <col min="8" max="8" width="9.5" style="15" customWidth="1"/>
    <col min="9" max="9" width="13.375" style="15" customWidth="1"/>
    <col min="10" max="10" width="9.75" style="15" customWidth="1"/>
    <col min="11" max="11" width="12.125" style="15" customWidth="1"/>
    <col min="12" max="12" width="6.875" style="15" customWidth="1"/>
    <col min="13" max="13" width="7" style="15" customWidth="1"/>
    <col min="14" max="14" width="9.5" style="15" customWidth="1"/>
    <col min="15" max="15" width="7.125" style="15" customWidth="1"/>
    <col min="16" max="16" width="7.875" style="15" customWidth="1"/>
    <col min="17" max="17" width="6.375" style="15" customWidth="1"/>
    <col min="18" max="18" width="9.25" style="15" customWidth="1"/>
    <col min="19" max="19" width="11.625" style="15" customWidth="1"/>
    <col min="20" max="20" width="6.625" style="15" customWidth="1"/>
    <col min="21" max="21" width="15" style="15" customWidth="1"/>
    <col min="22" max="22" width="9" style="15"/>
    <col min="23" max="23" width="14.625" style="15" customWidth="1"/>
    <col min="24" max="16384" width="9" style="15"/>
  </cols>
  <sheetData>
    <row r="1" spans="1:20" s="6" customFormat="1" ht="28.15" customHeight="1" x14ac:dyDescent="0.15">
      <c r="A1" s="559" t="s">
        <v>307</v>
      </c>
      <c r="B1" s="313" t="s">
        <v>321</v>
      </c>
      <c r="C1" s="311"/>
      <c r="D1" s="311"/>
      <c r="E1" s="312"/>
    </row>
    <row r="2" spans="1:20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20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20" s="18" customFormat="1" ht="28.5" x14ac:dyDescent="0.15">
      <c r="A4" s="555" t="s">
        <v>0</v>
      </c>
      <c r="B4" s="76" t="s">
        <v>206</v>
      </c>
      <c r="C4" s="172" t="s">
        <v>152</v>
      </c>
      <c r="D4" s="172" t="s">
        <v>214</v>
      </c>
      <c r="E4" s="73" t="s">
        <v>28</v>
      </c>
      <c r="F4" s="73" t="s">
        <v>36</v>
      </c>
      <c r="G4" s="172" t="s">
        <v>215</v>
      </c>
      <c r="H4" s="172" t="s">
        <v>216</v>
      </c>
      <c r="I4" s="73" t="s">
        <v>117</v>
      </c>
      <c r="J4" s="557" t="s">
        <v>37</v>
      </c>
      <c r="K4" s="141" t="s">
        <v>38</v>
      </c>
      <c r="L4" s="73" t="s">
        <v>145</v>
      </c>
      <c r="M4" s="84" t="s">
        <v>148</v>
      </c>
      <c r="N4" s="188" t="s">
        <v>29</v>
      </c>
      <c r="O4" s="179" t="s">
        <v>219</v>
      </c>
      <c r="P4" s="37" t="s">
        <v>217</v>
      </c>
      <c r="Q4" s="44" t="s">
        <v>621</v>
      </c>
      <c r="R4" s="37" t="s">
        <v>218</v>
      </c>
      <c r="S4" s="37" t="s">
        <v>3</v>
      </c>
      <c r="T4" s="44" t="s">
        <v>575</v>
      </c>
    </row>
    <row r="5" spans="1:20" s="18" customFormat="1" ht="22.5" customHeight="1" x14ac:dyDescent="0.15">
      <c r="A5" s="211"/>
      <c r="B5" s="198"/>
      <c r="C5" s="197" t="s">
        <v>467</v>
      </c>
      <c r="D5" s="239"/>
      <c r="E5" s="196"/>
      <c r="F5" s="288"/>
      <c r="G5" s="288"/>
      <c r="H5" s="288"/>
      <c r="I5" s="288">
        <f>SUM(I6:I35)</f>
        <v>0</v>
      </c>
      <c r="J5" s="174"/>
      <c r="K5" s="288"/>
      <c r="L5" s="196"/>
      <c r="M5" s="219"/>
      <c r="N5" s="291"/>
      <c r="O5" s="239"/>
      <c r="P5" s="288"/>
      <c r="Q5" s="288"/>
      <c r="R5" s="288"/>
      <c r="S5" s="288">
        <f>SUM(S6:S35)</f>
        <v>0</v>
      </c>
      <c r="T5" s="288"/>
    </row>
    <row r="6" spans="1:20" s="20" customFormat="1" ht="20.100000000000001" customHeight="1" x14ac:dyDescent="0.15">
      <c r="A6" s="103">
        <v>1</v>
      </c>
      <c r="B6" s="58"/>
      <c r="C6" s="273"/>
      <c r="D6" s="273"/>
      <c r="E6" s="70"/>
      <c r="F6" s="289"/>
      <c r="G6" s="289"/>
      <c r="H6" s="289"/>
      <c r="I6" s="289"/>
      <c r="J6" s="142"/>
      <c r="K6" s="289"/>
      <c r="L6" s="70"/>
      <c r="M6" s="144"/>
      <c r="N6" s="292"/>
      <c r="O6" s="70"/>
      <c r="P6" s="289"/>
      <c r="Q6" s="289"/>
      <c r="R6" s="289"/>
      <c r="S6" s="289"/>
      <c r="T6" s="244"/>
    </row>
    <row r="7" spans="1:20" s="20" customFormat="1" ht="20.100000000000001" customHeight="1" x14ac:dyDescent="0.15">
      <c r="A7" s="103">
        <v>2</v>
      </c>
      <c r="B7" s="52"/>
      <c r="C7" s="273"/>
      <c r="D7" s="273"/>
      <c r="E7" s="70"/>
      <c r="F7" s="289"/>
      <c r="G7" s="289"/>
      <c r="H7" s="289"/>
      <c r="I7" s="289"/>
      <c r="J7" s="142"/>
      <c r="K7" s="289"/>
      <c r="L7" s="70"/>
      <c r="M7" s="144"/>
      <c r="N7" s="292"/>
      <c r="O7" s="70"/>
      <c r="P7" s="289"/>
      <c r="Q7" s="289"/>
      <c r="R7" s="289"/>
      <c r="S7" s="289"/>
      <c r="T7" s="244"/>
    </row>
    <row r="8" spans="1:20" s="20" customFormat="1" ht="20.100000000000001" customHeight="1" x14ac:dyDescent="0.15">
      <c r="A8" s="103">
        <v>3</v>
      </c>
      <c r="B8" s="52"/>
      <c r="C8" s="273"/>
      <c r="D8" s="273"/>
      <c r="E8" s="70"/>
      <c r="F8" s="289"/>
      <c r="G8" s="289"/>
      <c r="H8" s="289"/>
      <c r="I8" s="289"/>
      <c r="J8" s="142"/>
      <c r="K8" s="289"/>
      <c r="L8" s="70"/>
      <c r="M8" s="144"/>
      <c r="N8" s="292"/>
      <c r="O8" s="70"/>
      <c r="P8" s="289"/>
      <c r="Q8" s="289"/>
      <c r="R8" s="289"/>
      <c r="S8" s="289"/>
      <c r="T8" s="244"/>
    </row>
    <row r="9" spans="1:20" s="20" customFormat="1" ht="20.100000000000001" customHeight="1" x14ac:dyDescent="0.15">
      <c r="A9" s="103">
        <v>4</v>
      </c>
      <c r="B9" s="52"/>
      <c r="C9" s="273"/>
      <c r="D9" s="273"/>
      <c r="E9" s="70"/>
      <c r="F9" s="289"/>
      <c r="G9" s="289"/>
      <c r="H9" s="289"/>
      <c r="I9" s="289"/>
      <c r="J9" s="142"/>
      <c r="K9" s="289"/>
      <c r="L9" s="70"/>
      <c r="M9" s="144"/>
      <c r="N9" s="292"/>
      <c r="O9" s="70"/>
      <c r="P9" s="289"/>
      <c r="Q9" s="289"/>
      <c r="R9" s="289"/>
      <c r="S9" s="289"/>
      <c r="T9" s="244"/>
    </row>
    <row r="10" spans="1:20" s="20" customFormat="1" ht="20.100000000000001" customHeight="1" x14ac:dyDescent="0.15">
      <c r="A10" s="103">
        <v>5</v>
      </c>
      <c r="B10" s="52"/>
      <c r="C10" s="273"/>
      <c r="D10" s="273"/>
      <c r="E10" s="70"/>
      <c r="F10" s="289"/>
      <c r="G10" s="289"/>
      <c r="H10" s="289"/>
      <c r="I10" s="289"/>
      <c r="J10" s="142"/>
      <c r="K10" s="289"/>
      <c r="L10" s="70"/>
      <c r="M10" s="144"/>
      <c r="N10" s="292"/>
      <c r="O10" s="70"/>
      <c r="P10" s="289"/>
      <c r="Q10" s="289"/>
      <c r="R10" s="289"/>
      <c r="S10" s="289"/>
      <c r="T10" s="244"/>
    </row>
    <row r="11" spans="1:20" s="20" customFormat="1" ht="20.100000000000001" customHeight="1" x14ac:dyDescent="0.15">
      <c r="A11" s="103">
        <v>6</v>
      </c>
      <c r="B11" s="52"/>
      <c r="C11" s="273"/>
      <c r="D11" s="273"/>
      <c r="E11" s="70"/>
      <c r="F11" s="289"/>
      <c r="G11" s="289"/>
      <c r="H11" s="289"/>
      <c r="I11" s="289"/>
      <c r="J11" s="142"/>
      <c r="K11" s="289"/>
      <c r="L11" s="70"/>
      <c r="M11" s="144"/>
      <c r="N11" s="292"/>
      <c r="O11" s="70"/>
      <c r="P11" s="289"/>
      <c r="Q11" s="289"/>
      <c r="R11" s="289"/>
      <c r="S11" s="289"/>
      <c r="T11" s="244"/>
    </row>
    <row r="12" spans="1:20" s="20" customFormat="1" ht="20.100000000000001" customHeight="1" x14ac:dyDescent="0.15">
      <c r="A12" s="103">
        <v>7</v>
      </c>
      <c r="B12" s="52"/>
      <c r="C12" s="273"/>
      <c r="D12" s="273"/>
      <c r="E12" s="70"/>
      <c r="F12" s="289"/>
      <c r="G12" s="289"/>
      <c r="H12" s="289"/>
      <c r="I12" s="289"/>
      <c r="J12" s="142"/>
      <c r="K12" s="289"/>
      <c r="L12" s="70"/>
      <c r="M12" s="144"/>
      <c r="N12" s="292"/>
      <c r="O12" s="70"/>
      <c r="P12" s="289"/>
      <c r="Q12" s="289"/>
      <c r="R12" s="289"/>
      <c r="S12" s="289"/>
      <c r="T12" s="244"/>
    </row>
    <row r="13" spans="1:20" s="20" customFormat="1" ht="20.100000000000001" customHeight="1" x14ac:dyDescent="0.15">
      <c r="A13" s="103">
        <v>8</v>
      </c>
      <c r="B13" s="52"/>
      <c r="C13" s="273"/>
      <c r="D13" s="273"/>
      <c r="E13" s="70"/>
      <c r="F13" s="289"/>
      <c r="G13" s="289"/>
      <c r="H13" s="289"/>
      <c r="I13" s="289"/>
      <c r="J13" s="142"/>
      <c r="K13" s="289"/>
      <c r="L13" s="70"/>
      <c r="M13" s="144"/>
      <c r="N13" s="292"/>
      <c r="O13" s="70"/>
      <c r="P13" s="289"/>
      <c r="Q13" s="289"/>
      <c r="R13" s="289"/>
      <c r="S13" s="289"/>
      <c r="T13" s="244"/>
    </row>
    <row r="14" spans="1:20" s="20" customFormat="1" ht="20.100000000000001" customHeight="1" x14ac:dyDescent="0.15">
      <c r="A14" s="103">
        <v>9</v>
      </c>
      <c r="B14" s="52"/>
      <c r="C14" s="273"/>
      <c r="D14" s="273"/>
      <c r="E14" s="70"/>
      <c r="F14" s="289"/>
      <c r="G14" s="289"/>
      <c r="H14" s="289"/>
      <c r="I14" s="289"/>
      <c r="J14" s="142"/>
      <c r="K14" s="289"/>
      <c r="L14" s="70"/>
      <c r="M14" s="144"/>
      <c r="N14" s="292"/>
      <c r="O14" s="70"/>
      <c r="P14" s="289"/>
      <c r="Q14" s="289"/>
      <c r="R14" s="289"/>
      <c r="S14" s="289"/>
      <c r="T14" s="244"/>
    </row>
    <row r="15" spans="1:20" s="20" customFormat="1" ht="20.100000000000001" customHeight="1" x14ac:dyDescent="0.15">
      <c r="A15" s="103">
        <v>10</v>
      </c>
      <c r="B15" s="52"/>
      <c r="C15" s="273"/>
      <c r="D15" s="273"/>
      <c r="E15" s="70"/>
      <c r="F15" s="289"/>
      <c r="G15" s="289"/>
      <c r="H15" s="289"/>
      <c r="I15" s="289"/>
      <c r="J15" s="142"/>
      <c r="K15" s="289"/>
      <c r="L15" s="70"/>
      <c r="M15" s="144"/>
      <c r="N15" s="292"/>
      <c r="O15" s="70"/>
      <c r="P15" s="289"/>
      <c r="Q15" s="289"/>
      <c r="R15" s="289"/>
      <c r="S15" s="289"/>
      <c r="T15" s="244"/>
    </row>
    <row r="16" spans="1:20" s="20" customFormat="1" ht="20.100000000000001" customHeight="1" x14ac:dyDescent="0.15">
      <c r="A16" s="103">
        <v>11</v>
      </c>
      <c r="B16" s="52"/>
      <c r="C16" s="273"/>
      <c r="D16" s="273"/>
      <c r="E16" s="70"/>
      <c r="F16" s="289"/>
      <c r="G16" s="289"/>
      <c r="H16" s="289"/>
      <c r="I16" s="289"/>
      <c r="J16" s="142"/>
      <c r="K16" s="289"/>
      <c r="L16" s="70"/>
      <c r="M16" s="144"/>
      <c r="N16" s="292"/>
      <c r="O16" s="70"/>
      <c r="P16" s="289"/>
      <c r="Q16" s="289"/>
      <c r="R16" s="289"/>
      <c r="S16" s="289"/>
      <c r="T16" s="244"/>
    </row>
    <row r="17" spans="1:20" s="20" customFormat="1" ht="20.100000000000001" customHeight="1" x14ac:dyDescent="0.15">
      <c r="A17" s="103">
        <v>12</v>
      </c>
      <c r="B17" s="52"/>
      <c r="C17" s="273"/>
      <c r="D17" s="273"/>
      <c r="E17" s="70"/>
      <c r="F17" s="289"/>
      <c r="G17" s="289"/>
      <c r="H17" s="289"/>
      <c r="I17" s="289"/>
      <c r="J17" s="142"/>
      <c r="K17" s="289"/>
      <c r="L17" s="70"/>
      <c r="M17" s="144"/>
      <c r="N17" s="292"/>
      <c r="O17" s="70"/>
      <c r="P17" s="289"/>
      <c r="Q17" s="289"/>
      <c r="R17" s="289"/>
      <c r="S17" s="289"/>
      <c r="T17" s="244"/>
    </row>
    <row r="18" spans="1:20" s="20" customFormat="1" ht="20.100000000000001" customHeight="1" x14ac:dyDescent="0.15">
      <c r="A18" s="103">
        <v>13</v>
      </c>
      <c r="B18" s="52"/>
      <c r="C18" s="273"/>
      <c r="D18" s="273"/>
      <c r="E18" s="70"/>
      <c r="F18" s="289"/>
      <c r="G18" s="289"/>
      <c r="H18" s="289"/>
      <c r="I18" s="289"/>
      <c r="J18" s="142"/>
      <c r="K18" s="289"/>
      <c r="L18" s="70"/>
      <c r="M18" s="144"/>
      <c r="N18" s="292"/>
      <c r="O18" s="70"/>
      <c r="P18" s="289"/>
      <c r="Q18" s="289"/>
      <c r="R18" s="289"/>
      <c r="S18" s="289"/>
      <c r="T18" s="244"/>
    </row>
    <row r="19" spans="1:20" s="20" customFormat="1" ht="20.100000000000001" customHeight="1" x14ac:dyDescent="0.15">
      <c r="A19" s="103">
        <v>14</v>
      </c>
      <c r="B19" s="52"/>
      <c r="C19" s="273"/>
      <c r="D19" s="273"/>
      <c r="E19" s="70"/>
      <c r="F19" s="289"/>
      <c r="G19" s="289"/>
      <c r="H19" s="289"/>
      <c r="I19" s="289"/>
      <c r="J19" s="142"/>
      <c r="K19" s="289"/>
      <c r="L19" s="70"/>
      <c r="M19" s="144"/>
      <c r="N19" s="292"/>
      <c r="O19" s="70"/>
      <c r="P19" s="289"/>
      <c r="Q19" s="289"/>
      <c r="R19" s="289"/>
      <c r="S19" s="289"/>
      <c r="T19" s="244"/>
    </row>
    <row r="20" spans="1:20" s="20" customFormat="1" ht="20.100000000000001" customHeight="1" x14ac:dyDescent="0.15">
      <c r="A20" s="103">
        <v>15</v>
      </c>
      <c r="B20" s="52"/>
      <c r="C20" s="273"/>
      <c r="D20" s="273"/>
      <c r="E20" s="70"/>
      <c r="F20" s="289"/>
      <c r="G20" s="289"/>
      <c r="H20" s="289"/>
      <c r="I20" s="289"/>
      <c r="J20" s="142"/>
      <c r="K20" s="289"/>
      <c r="L20" s="70"/>
      <c r="M20" s="144"/>
      <c r="N20" s="292"/>
      <c r="O20" s="70"/>
      <c r="P20" s="289"/>
      <c r="Q20" s="289"/>
      <c r="R20" s="289"/>
      <c r="S20" s="289"/>
      <c r="T20" s="244"/>
    </row>
    <row r="21" spans="1:20" s="20" customFormat="1" ht="20.100000000000001" customHeight="1" x14ac:dyDescent="0.15">
      <c r="A21" s="103">
        <v>16</v>
      </c>
      <c r="B21" s="52"/>
      <c r="C21" s="273"/>
      <c r="D21" s="273"/>
      <c r="E21" s="70"/>
      <c r="F21" s="289"/>
      <c r="G21" s="289"/>
      <c r="H21" s="289"/>
      <c r="I21" s="289"/>
      <c r="J21" s="142"/>
      <c r="K21" s="289"/>
      <c r="L21" s="70"/>
      <c r="M21" s="144"/>
      <c r="N21" s="292"/>
      <c r="O21" s="70"/>
      <c r="P21" s="289"/>
      <c r="Q21" s="289"/>
      <c r="R21" s="289"/>
      <c r="S21" s="289"/>
      <c r="T21" s="244"/>
    </row>
    <row r="22" spans="1:20" s="20" customFormat="1" ht="20.100000000000001" customHeight="1" x14ac:dyDescent="0.15">
      <c r="A22" s="103">
        <v>17</v>
      </c>
      <c r="B22" s="52"/>
      <c r="C22" s="273"/>
      <c r="D22" s="273"/>
      <c r="E22" s="70"/>
      <c r="F22" s="289"/>
      <c r="G22" s="289"/>
      <c r="H22" s="289"/>
      <c r="I22" s="289"/>
      <c r="J22" s="142"/>
      <c r="K22" s="289"/>
      <c r="L22" s="70"/>
      <c r="M22" s="144"/>
      <c r="N22" s="292"/>
      <c r="O22" s="70"/>
      <c r="P22" s="289"/>
      <c r="Q22" s="289"/>
      <c r="R22" s="289"/>
      <c r="S22" s="289"/>
      <c r="T22" s="244"/>
    </row>
    <row r="23" spans="1:20" s="20" customFormat="1" ht="20.100000000000001" customHeight="1" x14ac:dyDescent="0.15">
      <c r="A23" s="103">
        <v>18</v>
      </c>
      <c r="B23" s="52"/>
      <c r="C23" s="273"/>
      <c r="D23" s="273"/>
      <c r="E23" s="70"/>
      <c r="F23" s="289"/>
      <c r="G23" s="289"/>
      <c r="H23" s="289"/>
      <c r="I23" s="289"/>
      <c r="J23" s="142"/>
      <c r="K23" s="289"/>
      <c r="L23" s="70"/>
      <c r="M23" s="144"/>
      <c r="N23" s="292"/>
      <c r="O23" s="70"/>
      <c r="P23" s="289"/>
      <c r="Q23" s="289"/>
      <c r="R23" s="289"/>
      <c r="S23" s="289"/>
      <c r="T23" s="244"/>
    </row>
    <row r="24" spans="1:20" s="20" customFormat="1" ht="20.100000000000001" customHeight="1" x14ac:dyDescent="0.15">
      <c r="A24" s="103">
        <v>19</v>
      </c>
      <c r="B24" s="52"/>
      <c r="C24" s="273"/>
      <c r="D24" s="273"/>
      <c r="E24" s="70"/>
      <c r="F24" s="289"/>
      <c r="G24" s="289"/>
      <c r="H24" s="289"/>
      <c r="I24" s="289"/>
      <c r="J24" s="142"/>
      <c r="K24" s="289"/>
      <c r="L24" s="70"/>
      <c r="M24" s="144"/>
      <c r="N24" s="292"/>
      <c r="O24" s="70"/>
      <c r="P24" s="289"/>
      <c r="Q24" s="289"/>
      <c r="R24" s="289"/>
      <c r="S24" s="289"/>
      <c r="T24" s="244"/>
    </row>
    <row r="25" spans="1:20" s="20" customFormat="1" ht="20.100000000000001" customHeight="1" x14ac:dyDescent="0.15">
      <c r="A25" s="103">
        <v>20</v>
      </c>
      <c r="B25" s="52"/>
      <c r="C25" s="273"/>
      <c r="D25" s="273"/>
      <c r="E25" s="70"/>
      <c r="F25" s="289"/>
      <c r="G25" s="289"/>
      <c r="H25" s="289"/>
      <c r="I25" s="289"/>
      <c r="J25" s="142"/>
      <c r="K25" s="289"/>
      <c r="L25" s="70"/>
      <c r="M25" s="144"/>
      <c r="N25" s="292"/>
      <c r="O25" s="70"/>
      <c r="P25" s="289"/>
      <c r="Q25" s="289"/>
      <c r="R25" s="289"/>
      <c r="S25" s="289"/>
      <c r="T25" s="244"/>
    </row>
    <row r="26" spans="1:20" s="20" customFormat="1" ht="20.100000000000001" customHeight="1" x14ac:dyDescent="0.15">
      <c r="A26" s="103">
        <v>21</v>
      </c>
      <c r="B26" s="52"/>
      <c r="C26" s="273"/>
      <c r="D26" s="273"/>
      <c r="E26" s="70"/>
      <c r="F26" s="289"/>
      <c r="G26" s="289"/>
      <c r="H26" s="289"/>
      <c r="I26" s="289"/>
      <c r="J26" s="142"/>
      <c r="K26" s="289"/>
      <c r="L26" s="70"/>
      <c r="M26" s="144"/>
      <c r="N26" s="292"/>
      <c r="O26" s="70"/>
      <c r="P26" s="289"/>
      <c r="Q26" s="289"/>
      <c r="R26" s="289"/>
      <c r="S26" s="289"/>
      <c r="T26" s="244"/>
    </row>
    <row r="27" spans="1:20" s="20" customFormat="1" ht="20.100000000000001" customHeight="1" x14ac:dyDescent="0.15">
      <c r="A27" s="103">
        <v>22</v>
      </c>
      <c r="B27" s="52"/>
      <c r="C27" s="273"/>
      <c r="D27" s="273"/>
      <c r="E27" s="70"/>
      <c r="F27" s="289"/>
      <c r="G27" s="289"/>
      <c r="H27" s="289"/>
      <c r="I27" s="289"/>
      <c r="J27" s="142"/>
      <c r="K27" s="289"/>
      <c r="L27" s="70"/>
      <c r="M27" s="144"/>
      <c r="N27" s="292"/>
      <c r="O27" s="70"/>
      <c r="P27" s="289"/>
      <c r="Q27" s="289"/>
      <c r="R27" s="289"/>
      <c r="S27" s="289"/>
      <c r="T27" s="244"/>
    </row>
    <row r="28" spans="1:20" s="20" customFormat="1" ht="20.100000000000001" customHeight="1" x14ac:dyDescent="0.15">
      <c r="A28" s="103">
        <v>23</v>
      </c>
      <c r="B28" s="52"/>
      <c r="C28" s="273"/>
      <c r="D28" s="273"/>
      <c r="E28" s="70"/>
      <c r="F28" s="289"/>
      <c r="G28" s="289"/>
      <c r="H28" s="289"/>
      <c r="I28" s="289"/>
      <c r="J28" s="142"/>
      <c r="K28" s="289"/>
      <c r="L28" s="70"/>
      <c r="M28" s="144"/>
      <c r="N28" s="292"/>
      <c r="O28" s="70"/>
      <c r="P28" s="289"/>
      <c r="Q28" s="289"/>
      <c r="R28" s="289"/>
      <c r="S28" s="289"/>
      <c r="T28" s="244"/>
    </row>
    <row r="29" spans="1:20" s="20" customFormat="1" ht="20.100000000000001" customHeight="1" x14ac:dyDescent="0.15">
      <c r="A29" s="103">
        <v>24</v>
      </c>
      <c r="B29" s="52"/>
      <c r="C29" s="273"/>
      <c r="D29" s="273"/>
      <c r="E29" s="70"/>
      <c r="F29" s="289"/>
      <c r="G29" s="289"/>
      <c r="H29" s="289"/>
      <c r="I29" s="289"/>
      <c r="J29" s="142"/>
      <c r="K29" s="289"/>
      <c r="L29" s="70"/>
      <c r="M29" s="144"/>
      <c r="N29" s="292"/>
      <c r="O29" s="70"/>
      <c r="P29" s="289"/>
      <c r="Q29" s="289"/>
      <c r="R29" s="289"/>
      <c r="S29" s="289"/>
      <c r="T29" s="244"/>
    </row>
    <row r="30" spans="1:20" s="20" customFormat="1" ht="20.100000000000001" customHeight="1" x14ac:dyDescent="0.15">
      <c r="A30" s="103">
        <v>25</v>
      </c>
      <c r="B30" s="52"/>
      <c r="C30" s="273"/>
      <c r="D30" s="273"/>
      <c r="E30" s="70"/>
      <c r="F30" s="289"/>
      <c r="G30" s="289"/>
      <c r="H30" s="289"/>
      <c r="I30" s="289"/>
      <c r="J30" s="142"/>
      <c r="K30" s="289"/>
      <c r="L30" s="70"/>
      <c r="M30" s="144"/>
      <c r="N30" s="292"/>
      <c r="O30" s="70"/>
      <c r="P30" s="289"/>
      <c r="Q30" s="289"/>
      <c r="R30" s="289"/>
      <c r="S30" s="289"/>
      <c r="T30" s="244"/>
    </row>
    <row r="31" spans="1:20" s="20" customFormat="1" ht="20.100000000000001" customHeight="1" x14ac:dyDescent="0.15">
      <c r="A31" s="103">
        <v>26</v>
      </c>
      <c r="B31" s="52"/>
      <c r="C31" s="273"/>
      <c r="D31" s="273"/>
      <c r="E31" s="70"/>
      <c r="F31" s="289"/>
      <c r="G31" s="289"/>
      <c r="H31" s="289"/>
      <c r="I31" s="289"/>
      <c r="J31" s="142"/>
      <c r="K31" s="289"/>
      <c r="L31" s="70"/>
      <c r="M31" s="144"/>
      <c r="N31" s="292"/>
      <c r="O31" s="70"/>
      <c r="P31" s="289"/>
      <c r="Q31" s="289"/>
      <c r="R31" s="289"/>
      <c r="S31" s="289"/>
      <c r="T31" s="244"/>
    </row>
    <row r="32" spans="1:20" s="20" customFormat="1" ht="20.100000000000001" customHeight="1" x14ac:dyDescent="0.15">
      <c r="A32" s="103">
        <v>27</v>
      </c>
      <c r="B32" s="52"/>
      <c r="C32" s="273"/>
      <c r="D32" s="273"/>
      <c r="E32" s="70"/>
      <c r="F32" s="289"/>
      <c r="G32" s="289"/>
      <c r="H32" s="289"/>
      <c r="I32" s="289"/>
      <c r="J32" s="142"/>
      <c r="K32" s="289"/>
      <c r="L32" s="70"/>
      <c r="M32" s="144"/>
      <c r="N32" s="292"/>
      <c r="O32" s="70"/>
      <c r="P32" s="289"/>
      <c r="Q32" s="289"/>
      <c r="R32" s="289"/>
      <c r="S32" s="289"/>
      <c r="T32" s="244"/>
    </row>
    <row r="33" spans="1:20" s="20" customFormat="1" ht="20.100000000000001" customHeight="1" x14ac:dyDescent="0.15">
      <c r="A33" s="103">
        <v>28</v>
      </c>
      <c r="B33" s="52"/>
      <c r="C33" s="273"/>
      <c r="D33" s="273"/>
      <c r="E33" s="70"/>
      <c r="F33" s="289"/>
      <c r="G33" s="289"/>
      <c r="H33" s="289"/>
      <c r="I33" s="289"/>
      <c r="J33" s="142"/>
      <c r="K33" s="289"/>
      <c r="L33" s="70"/>
      <c r="M33" s="144"/>
      <c r="N33" s="292"/>
      <c r="O33" s="70"/>
      <c r="P33" s="289"/>
      <c r="Q33" s="289"/>
      <c r="R33" s="289"/>
      <c r="S33" s="289"/>
      <c r="T33" s="244"/>
    </row>
    <row r="34" spans="1:20" s="20" customFormat="1" ht="20.100000000000001" customHeight="1" x14ac:dyDescent="0.15">
      <c r="A34" s="103">
        <v>29</v>
      </c>
      <c r="B34" s="52"/>
      <c r="C34" s="273"/>
      <c r="D34" s="273"/>
      <c r="E34" s="70"/>
      <c r="F34" s="289"/>
      <c r="G34" s="289"/>
      <c r="H34" s="289"/>
      <c r="I34" s="289"/>
      <c r="J34" s="142"/>
      <c r="K34" s="289"/>
      <c r="L34" s="70"/>
      <c r="M34" s="144"/>
      <c r="N34" s="292"/>
      <c r="O34" s="70"/>
      <c r="P34" s="289"/>
      <c r="Q34" s="289"/>
      <c r="R34" s="289"/>
      <c r="S34" s="289"/>
      <c r="T34" s="244"/>
    </row>
    <row r="35" spans="1:20" s="20" customFormat="1" ht="20.100000000000001" customHeight="1" x14ac:dyDescent="0.15">
      <c r="A35" s="103">
        <v>30</v>
      </c>
      <c r="B35" s="52"/>
      <c r="C35" s="273"/>
      <c r="D35" s="273"/>
      <c r="E35" s="70"/>
      <c r="F35" s="289"/>
      <c r="G35" s="289"/>
      <c r="H35" s="289"/>
      <c r="I35" s="289"/>
      <c r="J35" s="142"/>
      <c r="K35" s="289"/>
      <c r="L35" s="70"/>
      <c r="M35" s="144"/>
      <c r="N35" s="292"/>
      <c r="O35" s="70"/>
      <c r="P35" s="289"/>
      <c r="Q35" s="289"/>
      <c r="R35" s="289"/>
      <c r="S35" s="289"/>
      <c r="T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0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S35"/>
  <sheetViews>
    <sheetView topLeftCell="A10" zoomScale="65" zoomScaleNormal="65" workbookViewId="0">
      <selection activeCell="E10" sqref="E10"/>
    </sheetView>
  </sheetViews>
  <sheetFormatPr defaultColWidth="9" defaultRowHeight="20.100000000000001" customHeight="1" x14ac:dyDescent="0.15"/>
  <cols>
    <col min="1" max="1" width="10.125" style="15" customWidth="1"/>
    <col min="2" max="2" width="13.875" style="15" customWidth="1"/>
    <col min="3" max="3" width="12.375" style="15" customWidth="1"/>
    <col min="4" max="4" width="7.875" style="15" customWidth="1"/>
    <col min="5" max="5" width="11" style="15" customWidth="1"/>
    <col min="6" max="6" width="9.875" style="15" customWidth="1"/>
    <col min="7" max="7" width="12.75" style="15" customWidth="1"/>
    <col min="8" max="9" width="11.375" style="15" customWidth="1"/>
    <col min="10" max="10" width="12.625" style="15" customWidth="1"/>
    <col min="11" max="11" width="7" style="15" customWidth="1"/>
    <col min="12" max="13" width="9.875" style="15" customWidth="1"/>
    <col min="14" max="14" width="9.625" style="15" customWidth="1"/>
    <col min="15" max="15" width="13.25" style="15" customWidth="1"/>
    <col min="16" max="17" width="9" style="15"/>
    <col min="18" max="18" width="15" style="15" customWidth="1"/>
    <col min="19" max="19" width="9" style="15"/>
    <col min="20" max="20" width="12.25" style="15" customWidth="1"/>
    <col min="21" max="16384" width="9" style="15"/>
  </cols>
  <sheetData>
    <row r="1" spans="1:19" s="6" customFormat="1" ht="28.15" customHeight="1" x14ac:dyDescent="0.15">
      <c r="A1" s="559" t="s">
        <v>307</v>
      </c>
      <c r="B1" s="313" t="s">
        <v>322</v>
      </c>
      <c r="C1" s="311"/>
      <c r="D1" s="311"/>
      <c r="E1" s="312"/>
    </row>
    <row r="2" spans="1:19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9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9" s="18" customFormat="1" ht="27.75" customHeight="1" x14ac:dyDescent="0.15">
      <c r="A4" s="555" t="s">
        <v>0</v>
      </c>
      <c r="B4" s="76" t="s">
        <v>206</v>
      </c>
      <c r="C4" s="73" t="s">
        <v>35</v>
      </c>
      <c r="D4" s="73" t="s">
        <v>28</v>
      </c>
      <c r="E4" s="73" t="s">
        <v>133</v>
      </c>
      <c r="F4" s="172" t="s">
        <v>138</v>
      </c>
      <c r="G4" s="73" t="s">
        <v>117</v>
      </c>
      <c r="H4" s="556" t="s">
        <v>39</v>
      </c>
      <c r="I4" s="141" t="s">
        <v>38</v>
      </c>
      <c r="J4" s="141" t="s">
        <v>149</v>
      </c>
      <c r="K4" s="141" t="s">
        <v>145</v>
      </c>
      <c r="L4" s="84" t="s">
        <v>148</v>
      </c>
      <c r="M4" s="188" t="s">
        <v>40</v>
      </c>
      <c r="N4" s="558" t="s">
        <v>104</v>
      </c>
      <c r="O4" s="37" t="s">
        <v>3</v>
      </c>
      <c r="P4" s="44" t="s">
        <v>575</v>
      </c>
    </row>
    <row r="5" spans="1:19" s="18" customFormat="1" ht="22.5" customHeight="1" x14ac:dyDescent="0.15">
      <c r="A5" s="211"/>
      <c r="B5" s="198"/>
      <c r="C5" s="197" t="s">
        <v>464</v>
      </c>
      <c r="D5" s="196"/>
      <c r="E5" s="288"/>
      <c r="F5" s="288"/>
      <c r="G5" s="288">
        <f>SUM(G6:G25)</f>
        <v>0</v>
      </c>
      <c r="H5" s="174"/>
      <c r="I5" s="288"/>
      <c r="J5" s="288"/>
      <c r="K5" s="241"/>
      <c r="L5" s="212"/>
      <c r="M5" s="291"/>
      <c r="N5" s="288"/>
      <c r="O5" s="288">
        <f>SUM(O6:O25)</f>
        <v>0</v>
      </c>
      <c r="P5" s="288"/>
    </row>
    <row r="6" spans="1:19" s="20" customFormat="1" ht="20.100000000000001" customHeight="1" x14ac:dyDescent="0.15">
      <c r="A6" s="103">
        <v>1</v>
      </c>
      <c r="B6" s="58"/>
      <c r="C6" s="273"/>
      <c r="D6" s="104"/>
      <c r="E6" s="289"/>
      <c r="F6" s="289"/>
      <c r="G6" s="289"/>
      <c r="H6" s="142"/>
      <c r="I6" s="289"/>
      <c r="J6" s="289"/>
      <c r="K6" s="62"/>
      <c r="L6" s="143"/>
      <c r="M6" s="292"/>
      <c r="N6" s="289"/>
      <c r="O6" s="289"/>
      <c r="P6" s="244"/>
      <c r="Q6" s="19"/>
      <c r="S6" s="21"/>
    </row>
    <row r="7" spans="1:19" s="20" customFormat="1" ht="20.100000000000001" customHeight="1" x14ac:dyDescent="0.15">
      <c r="A7" s="103">
        <v>2</v>
      </c>
      <c r="B7" s="52"/>
      <c r="C7" s="273"/>
      <c r="D7" s="104"/>
      <c r="E7" s="289"/>
      <c r="F7" s="289"/>
      <c r="G7" s="289"/>
      <c r="H7" s="142"/>
      <c r="I7" s="289"/>
      <c r="J7" s="289"/>
      <c r="K7" s="62"/>
      <c r="L7" s="143"/>
      <c r="M7" s="292"/>
      <c r="N7" s="289"/>
      <c r="O7" s="289"/>
      <c r="P7" s="244"/>
      <c r="Q7" s="19"/>
      <c r="S7" s="21"/>
    </row>
    <row r="8" spans="1:19" s="20" customFormat="1" ht="20.100000000000001" customHeight="1" x14ac:dyDescent="0.15">
      <c r="A8" s="103">
        <v>3</v>
      </c>
      <c r="B8" s="52"/>
      <c r="C8" s="273"/>
      <c r="D8" s="104"/>
      <c r="E8" s="289"/>
      <c r="F8" s="289"/>
      <c r="G8" s="289"/>
      <c r="H8" s="142"/>
      <c r="I8" s="289"/>
      <c r="J8" s="289"/>
      <c r="K8" s="62"/>
      <c r="L8" s="143"/>
      <c r="M8" s="292"/>
      <c r="N8" s="289"/>
      <c r="O8" s="289"/>
      <c r="P8" s="244"/>
      <c r="Q8" s="19"/>
      <c r="S8" s="21"/>
    </row>
    <row r="9" spans="1:19" s="20" customFormat="1" ht="20.100000000000001" customHeight="1" x14ac:dyDescent="0.15">
      <c r="A9" s="103">
        <v>4</v>
      </c>
      <c r="B9" s="52"/>
      <c r="C9" s="273"/>
      <c r="D9" s="104"/>
      <c r="E9" s="289"/>
      <c r="F9" s="289"/>
      <c r="G9" s="289"/>
      <c r="H9" s="142"/>
      <c r="I9" s="289"/>
      <c r="J9" s="289"/>
      <c r="K9" s="62"/>
      <c r="L9" s="143"/>
      <c r="M9" s="292"/>
      <c r="N9" s="289"/>
      <c r="O9" s="289"/>
      <c r="P9" s="244"/>
      <c r="Q9" s="19"/>
      <c r="S9" s="21"/>
    </row>
    <row r="10" spans="1:19" s="20" customFormat="1" ht="20.100000000000001" customHeight="1" x14ac:dyDescent="0.15">
      <c r="A10" s="103">
        <v>5</v>
      </c>
      <c r="B10" s="52"/>
      <c r="C10" s="273"/>
      <c r="D10" s="104"/>
      <c r="E10" s="289"/>
      <c r="F10" s="289"/>
      <c r="G10" s="289"/>
      <c r="H10" s="142"/>
      <c r="I10" s="289"/>
      <c r="J10" s="289"/>
      <c r="K10" s="62"/>
      <c r="L10" s="143"/>
      <c r="M10" s="292"/>
      <c r="N10" s="289"/>
      <c r="O10" s="289"/>
      <c r="P10" s="244"/>
      <c r="Q10" s="19"/>
      <c r="S10" s="21"/>
    </row>
    <row r="11" spans="1:19" s="20" customFormat="1" ht="20.100000000000001" customHeight="1" x14ac:dyDescent="0.15">
      <c r="A11" s="103">
        <v>6</v>
      </c>
      <c r="B11" s="52"/>
      <c r="C11" s="273"/>
      <c r="D11" s="104"/>
      <c r="E11" s="289"/>
      <c r="F11" s="289"/>
      <c r="G11" s="289"/>
      <c r="H11" s="142"/>
      <c r="I11" s="289"/>
      <c r="J11" s="289"/>
      <c r="K11" s="62"/>
      <c r="L11" s="143"/>
      <c r="M11" s="292"/>
      <c r="N11" s="289"/>
      <c r="O11" s="289"/>
      <c r="P11" s="244"/>
      <c r="Q11" s="19"/>
      <c r="S11" s="21"/>
    </row>
    <row r="12" spans="1:19" s="20" customFormat="1" ht="20.100000000000001" customHeight="1" x14ac:dyDescent="0.15">
      <c r="A12" s="103">
        <v>7</v>
      </c>
      <c r="B12" s="52"/>
      <c r="C12" s="273"/>
      <c r="D12" s="104"/>
      <c r="E12" s="289"/>
      <c r="F12" s="289"/>
      <c r="G12" s="289"/>
      <c r="H12" s="142"/>
      <c r="I12" s="289"/>
      <c r="J12" s="289"/>
      <c r="K12" s="62"/>
      <c r="L12" s="143"/>
      <c r="M12" s="292"/>
      <c r="N12" s="289"/>
      <c r="O12" s="289"/>
      <c r="P12" s="244"/>
      <c r="Q12" s="19"/>
      <c r="S12" s="21"/>
    </row>
    <row r="13" spans="1:19" s="20" customFormat="1" ht="20.100000000000001" customHeight="1" x14ac:dyDescent="0.15">
      <c r="A13" s="103">
        <v>8</v>
      </c>
      <c r="B13" s="52"/>
      <c r="C13" s="273"/>
      <c r="D13" s="104"/>
      <c r="E13" s="289"/>
      <c r="F13" s="289"/>
      <c r="G13" s="289"/>
      <c r="H13" s="142"/>
      <c r="I13" s="289"/>
      <c r="J13" s="289"/>
      <c r="K13" s="62"/>
      <c r="L13" s="143"/>
      <c r="M13" s="292"/>
      <c r="N13" s="289"/>
      <c r="O13" s="289"/>
      <c r="P13" s="244"/>
      <c r="Q13" s="19"/>
      <c r="S13" s="21"/>
    </row>
    <row r="14" spans="1:19" s="20" customFormat="1" ht="20.100000000000001" customHeight="1" x14ac:dyDescent="0.15">
      <c r="A14" s="103">
        <v>9</v>
      </c>
      <c r="B14" s="52"/>
      <c r="C14" s="273"/>
      <c r="D14" s="104"/>
      <c r="E14" s="289"/>
      <c r="F14" s="289"/>
      <c r="G14" s="289"/>
      <c r="H14" s="142"/>
      <c r="I14" s="289"/>
      <c r="J14" s="289"/>
      <c r="K14" s="62"/>
      <c r="L14" s="143"/>
      <c r="M14" s="292"/>
      <c r="N14" s="289"/>
      <c r="O14" s="289"/>
      <c r="P14" s="244"/>
      <c r="Q14" s="19"/>
      <c r="S14" s="21"/>
    </row>
    <row r="15" spans="1:19" s="20" customFormat="1" ht="20.100000000000001" customHeight="1" x14ac:dyDescent="0.15">
      <c r="A15" s="103">
        <v>10</v>
      </c>
      <c r="B15" s="52"/>
      <c r="C15" s="273"/>
      <c r="D15" s="104"/>
      <c r="E15" s="289"/>
      <c r="F15" s="289"/>
      <c r="G15" s="289"/>
      <c r="H15" s="142"/>
      <c r="I15" s="289"/>
      <c r="J15" s="289"/>
      <c r="K15" s="62"/>
      <c r="L15" s="143"/>
      <c r="M15" s="292"/>
      <c r="N15" s="289"/>
      <c r="O15" s="289"/>
      <c r="P15" s="244"/>
      <c r="Q15" s="19"/>
      <c r="S15" s="21"/>
    </row>
    <row r="16" spans="1:19" s="20" customFormat="1" ht="20.100000000000001" customHeight="1" x14ac:dyDescent="0.15">
      <c r="A16" s="103">
        <v>11</v>
      </c>
      <c r="B16" s="52"/>
      <c r="C16" s="273"/>
      <c r="D16" s="104"/>
      <c r="E16" s="289"/>
      <c r="F16" s="289"/>
      <c r="G16" s="289"/>
      <c r="H16" s="142"/>
      <c r="I16" s="289"/>
      <c r="J16" s="289"/>
      <c r="K16" s="62"/>
      <c r="L16" s="143"/>
      <c r="M16" s="292"/>
      <c r="N16" s="289"/>
      <c r="O16" s="289"/>
      <c r="P16" s="244"/>
      <c r="Q16" s="19"/>
      <c r="S16" s="21"/>
    </row>
    <row r="17" spans="1:19" s="20" customFormat="1" ht="20.100000000000001" customHeight="1" x14ac:dyDescent="0.15">
      <c r="A17" s="103">
        <v>12</v>
      </c>
      <c r="B17" s="52"/>
      <c r="C17" s="273"/>
      <c r="D17" s="104"/>
      <c r="E17" s="289"/>
      <c r="F17" s="289"/>
      <c r="G17" s="289"/>
      <c r="H17" s="142"/>
      <c r="I17" s="289"/>
      <c r="J17" s="289"/>
      <c r="K17" s="62"/>
      <c r="L17" s="143"/>
      <c r="M17" s="292"/>
      <c r="N17" s="289"/>
      <c r="O17" s="289"/>
      <c r="P17" s="244"/>
      <c r="Q17" s="19"/>
      <c r="S17" s="21"/>
    </row>
    <row r="18" spans="1:19" s="20" customFormat="1" ht="20.100000000000001" customHeight="1" x14ac:dyDescent="0.15">
      <c r="A18" s="103">
        <v>13</v>
      </c>
      <c r="B18" s="52"/>
      <c r="C18" s="273"/>
      <c r="D18" s="104"/>
      <c r="E18" s="289"/>
      <c r="F18" s="289"/>
      <c r="G18" s="289"/>
      <c r="H18" s="142"/>
      <c r="I18" s="289"/>
      <c r="J18" s="289"/>
      <c r="K18" s="62"/>
      <c r="L18" s="143"/>
      <c r="M18" s="292"/>
      <c r="N18" s="289"/>
      <c r="O18" s="289"/>
      <c r="P18" s="244"/>
      <c r="Q18" s="19"/>
      <c r="S18" s="21"/>
    </row>
    <row r="19" spans="1:19" s="20" customFormat="1" ht="20.100000000000001" customHeight="1" x14ac:dyDescent="0.15">
      <c r="A19" s="103">
        <v>14</v>
      </c>
      <c r="B19" s="52"/>
      <c r="C19" s="273"/>
      <c r="D19" s="104"/>
      <c r="E19" s="289"/>
      <c r="F19" s="289"/>
      <c r="G19" s="289"/>
      <c r="H19" s="142"/>
      <c r="I19" s="289"/>
      <c r="J19" s="289"/>
      <c r="K19" s="62"/>
      <c r="L19" s="143"/>
      <c r="M19" s="292"/>
      <c r="N19" s="289"/>
      <c r="O19" s="289"/>
      <c r="P19" s="244"/>
      <c r="Q19" s="19"/>
      <c r="S19" s="21"/>
    </row>
    <row r="20" spans="1:19" s="20" customFormat="1" ht="20.100000000000001" customHeight="1" x14ac:dyDescent="0.15">
      <c r="A20" s="103">
        <v>15</v>
      </c>
      <c r="B20" s="52"/>
      <c r="C20" s="273"/>
      <c r="D20" s="104"/>
      <c r="E20" s="289"/>
      <c r="F20" s="289"/>
      <c r="G20" s="289"/>
      <c r="H20" s="142"/>
      <c r="I20" s="289"/>
      <c r="J20" s="289"/>
      <c r="K20" s="62"/>
      <c r="L20" s="143"/>
      <c r="M20" s="292"/>
      <c r="N20" s="289"/>
      <c r="O20" s="289"/>
      <c r="P20" s="244"/>
      <c r="Q20" s="19"/>
      <c r="S20" s="21"/>
    </row>
    <row r="21" spans="1:19" s="20" customFormat="1" ht="20.100000000000001" customHeight="1" x14ac:dyDescent="0.15">
      <c r="A21" s="103">
        <v>16</v>
      </c>
      <c r="B21" s="52"/>
      <c r="C21" s="273"/>
      <c r="D21" s="104"/>
      <c r="E21" s="289"/>
      <c r="F21" s="289"/>
      <c r="G21" s="289"/>
      <c r="H21" s="142"/>
      <c r="I21" s="289"/>
      <c r="J21" s="289"/>
      <c r="K21" s="62"/>
      <c r="L21" s="143"/>
      <c r="M21" s="292"/>
      <c r="N21" s="289"/>
      <c r="O21" s="289"/>
      <c r="P21" s="244"/>
      <c r="Q21" s="19"/>
      <c r="S21" s="21"/>
    </row>
    <row r="22" spans="1:19" s="20" customFormat="1" ht="20.100000000000001" customHeight="1" x14ac:dyDescent="0.15">
      <c r="A22" s="103">
        <v>17</v>
      </c>
      <c r="B22" s="52"/>
      <c r="C22" s="273"/>
      <c r="D22" s="104"/>
      <c r="E22" s="289"/>
      <c r="F22" s="289"/>
      <c r="G22" s="289"/>
      <c r="H22" s="142"/>
      <c r="I22" s="289"/>
      <c r="J22" s="289"/>
      <c r="K22" s="62"/>
      <c r="L22" s="143"/>
      <c r="M22" s="292"/>
      <c r="N22" s="289"/>
      <c r="O22" s="289"/>
      <c r="P22" s="244"/>
      <c r="Q22" s="19"/>
      <c r="S22" s="21"/>
    </row>
    <row r="23" spans="1:19" s="20" customFormat="1" ht="20.100000000000001" customHeight="1" x14ac:dyDescent="0.15">
      <c r="A23" s="103">
        <v>18</v>
      </c>
      <c r="B23" s="52"/>
      <c r="C23" s="273"/>
      <c r="D23" s="104"/>
      <c r="E23" s="289"/>
      <c r="F23" s="289"/>
      <c r="G23" s="289"/>
      <c r="H23" s="142"/>
      <c r="I23" s="289"/>
      <c r="J23" s="289"/>
      <c r="K23" s="62"/>
      <c r="L23" s="143"/>
      <c r="M23" s="292"/>
      <c r="N23" s="289"/>
      <c r="O23" s="289"/>
      <c r="P23" s="244"/>
      <c r="Q23" s="19"/>
      <c r="S23" s="21"/>
    </row>
    <row r="24" spans="1:19" s="20" customFormat="1" ht="20.100000000000001" customHeight="1" x14ac:dyDescent="0.15">
      <c r="A24" s="103">
        <v>19</v>
      </c>
      <c r="B24" s="52"/>
      <c r="C24" s="273"/>
      <c r="D24" s="104"/>
      <c r="E24" s="289"/>
      <c r="F24" s="289"/>
      <c r="G24" s="289"/>
      <c r="H24" s="142"/>
      <c r="I24" s="289"/>
      <c r="J24" s="289"/>
      <c r="K24" s="62"/>
      <c r="L24" s="143"/>
      <c r="M24" s="292"/>
      <c r="N24" s="289"/>
      <c r="O24" s="289"/>
      <c r="P24" s="244"/>
      <c r="Q24" s="19"/>
      <c r="S24" s="21"/>
    </row>
    <row r="25" spans="1:19" s="20" customFormat="1" ht="20.100000000000001" customHeight="1" x14ac:dyDescent="0.15">
      <c r="A25" s="103">
        <v>20</v>
      </c>
      <c r="B25" s="52"/>
      <c r="C25" s="273"/>
      <c r="D25" s="104"/>
      <c r="E25" s="289"/>
      <c r="F25" s="289"/>
      <c r="G25" s="289"/>
      <c r="H25" s="142"/>
      <c r="I25" s="289"/>
      <c r="J25" s="289"/>
      <c r="K25" s="62"/>
      <c r="L25" s="143"/>
      <c r="M25" s="292"/>
      <c r="N25" s="289"/>
      <c r="O25" s="289"/>
      <c r="P25" s="244"/>
      <c r="Q25" s="19"/>
      <c r="S25" s="21"/>
    </row>
    <row r="26" spans="1:19" ht="20.100000000000001" customHeight="1" x14ac:dyDescent="0.15">
      <c r="A26" s="103">
        <v>21</v>
      </c>
      <c r="B26" s="52"/>
      <c r="C26" s="273"/>
      <c r="D26" s="104"/>
      <c r="E26" s="289"/>
      <c r="F26" s="289"/>
      <c r="G26" s="289"/>
      <c r="H26" s="142"/>
      <c r="I26" s="289"/>
      <c r="J26" s="289"/>
      <c r="K26" s="62"/>
      <c r="L26" s="143"/>
      <c r="M26" s="292"/>
      <c r="N26" s="289"/>
      <c r="O26" s="289"/>
      <c r="P26" s="244"/>
    </row>
    <row r="27" spans="1:19" ht="20.100000000000001" customHeight="1" x14ac:dyDescent="0.15">
      <c r="A27" s="103">
        <v>22</v>
      </c>
      <c r="B27" s="52"/>
      <c r="C27" s="273"/>
      <c r="D27" s="104"/>
      <c r="E27" s="289"/>
      <c r="F27" s="289"/>
      <c r="G27" s="289"/>
      <c r="H27" s="142"/>
      <c r="I27" s="289"/>
      <c r="J27" s="289"/>
      <c r="K27" s="62"/>
      <c r="L27" s="143"/>
      <c r="M27" s="292"/>
      <c r="N27" s="289"/>
      <c r="O27" s="289"/>
      <c r="P27" s="244"/>
    </row>
    <row r="28" spans="1:19" ht="20.100000000000001" customHeight="1" x14ac:dyDescent="0.15">
      <c r="A28" s="103">
        <v>23</v>
      </c>
      <c r="B28" s="52"/>
      <c r="C28" s="273"/>
      <c r="D28" s="104"/>
      <c r="E28" s="289"/>
      <c r="F28" s="289"/>
      <c r="G28" s="289"/>
      <c r="H28" s="142"/>
      <c r="I28" s="289"/>
      <c r="J28" s="289"/>
      <c r="K28" s="62"/>
      <c r="L28" s="143"/>
      <c r="M28" s="292"/>
      <c r="N28" s="289"/>
      <c r="O28" s="289"/>
      <c r="P28" s="244"/>
    </row>
    <row r="29" spans="1:19" ht="20.100000000000001" customHeight="1" x14ac:dyDescent="0.15">
      <c r="A29" s="103">
        <v>24</v>
      </c>
      <c r="B29" s="52"/>
      <c r="C29" s="273"/>
      <c r="D29" s="104"/>
      <c r="E29" s="289"/>
      <c r="F29" s="289"/>
      <c r="G29" s="289"/>
      <c r="H29" s="142"/>
      <c r="I29" s="289"/>
      <c r="J29" s="289"/>
      <c r="K29" s="62"/>
      <c r="L29" s="143"/>
      <c r="M29" s="292"/>
      <c r="N29" s="289"/>
      <c r="O29" s="289"/>
      <c r="P29" s="244"/>
    </row>
    <row r="30" spans="1:19" ht="20.100000000000001" customHeight="1" x14ac:dyDescent="0.15">
      <c r="A30" s="103">
        <v>25</v>
      </c>
      <c r="B30" s="52"/>
      <c r="C30" s="273"/>
      <c r="D30" s="104"/>
      <c r="E30" s="289"/>
      <c r="F30" s="289"/>
      <c r="G30" s="289"/>
      <c r="H30" s="142"/>
      <c r="I30" s="289"/>
      <c r="J30" s="289"/>
      <c r="K30" s="62"/>
      <c r="L30" s="143"/>
      <c r="M30" s="292"/>
      <c r="N30" s="289"/>
      <c r="O30" s="289"/>
      <c r="P30" s="244"/>
    </row>
    <row r="31" spans="1:19" ht="20.100000000000001" customHeight="1" x14ac:dyDescent="0.15">
      <c r="A31" s="103">
        <v>26</v>
      </c>
      <c r="B31" s="52"/>
      <c r="C31" s="273"/>
      <c r="D31" s="104"/>
      <c r="E31" s="289"/>
      <c r="F31" s="289"/>
      <c r="G31" s="289"/>
      <c r="H31" s="142"/>
      <c r="I31" s="289"/>
      <c r="J31" s="289"/>
      <c r="K31" s="62"/>
      <c r="L31" s="143"/>
      <c r="M31" s="292"/>
      <c r="N31" s="289"/>
      <c r="O31" s="289"/>
      <c r="P31" s="244"/>
    </row>
    <row r="32" spans="1:19" ht="20.100000000000001" customHeight="1" x14ac:dyDescent="0.15">
      <c r="A32" s="103">
        <v>27</v>
      </c>
      <c r="B32" s="52"/>
      <c r="C32" s="273"/>
      <c r="D32" s="104"/>
      <c r="E32" s="289"/>
      <c r="F32" s="289"/>
      <c r="G32" s="289"/>
      <c r="H32" s="142"/>
      <c r="I32" s="289"/>
      <c r="J32" s="289"/>
      <c r="K32" s="62"/>
      <c r="L32" s="143"/>
      <c r="M32" s="292"/>
      <c r="N32" s="289"/>
      <c r="O32" s="289"/>
      <c r="P32" s="244"/>
    </row>
    <row r="33" spans="1:16" ht="20.100000000000001" customHeight="1" x14ac:dyDescent="0.15">
      <c r="A33" s="103">
        <v>28</v>
      </c>
      <c r="B33" s="52"/>
      <c r="C33" s="273"/>
      <c r="D33" s="104"/>
      <c r="E33" s="289"/>
      <c r="F33" s="289"/>
      <c r="G33" s="289"/>
      <c r="H33" s="142"/>
      <c r="I33" s="289"/>
      <c r="J33" s="289"/>
      <c r="K33" s="62"/>
      <c r="L33" s="143"/>
      <c r="M33" s="292"/>
      <c r="N33" s="289"/>
      <c r="O33" s="289"/>
      <c r="P33" s="244"/>
    </row>
    <row r="34" spans="1:16" ht="20.100000000000001" customHeight="1" x14ac:dyDescent="0.15">
      <c r="A34" s="103">
        <v>29</v>
      </c>
      <c r="B34" s="52"/>
      <c r="C34" s="273"/>
      <c r="D34" s="104"/>
      <c r="E34" s="289"/>
      <c r="F34" s="289"/>
      <c r="G34" s="289"/>
      <c r="H34" s="142"/>
      <c r="I34" s="289"/>
      <c r="J34" s="289"/>
      <c r="K34" s="62"/>
      <c r="L34" s="143"/>
      <c r="M34" s="292"/>
      <c r="N34" s="289"/>
      <c r="O34" s="289"/>
      <c r="P34" s="244"/>
    </row>
    <row r="35" spans="1:16" ht="20.100000000000001" customHeight="1" x14ac:dyDescent="0.15">
      <c r="A35" s="103">
        <v>30</v>
      </c>
      <c r="B35" s="52"/>
      <c r="C35" s="273"/>
      <c r="D35" s="104"/>
      <c r="E35" s="289"/>
      <c r="F35" s="289"/>
      <c r="G35" s="289"/>
      <c r="H35" s="142"/>
      <c r="I35" s="289"/>
      <c r="J35" s="289"/>
      <c r="K35" s="62"/>
      <c r="L35" s="143"/>
      <c r="M35" s="292"/>
      <c r="N35" s="289"/>
      <c r="O35" s="289"/>
      <c r="P35" s="244"/>
    </row>
  </sheetData>
  <protectedRanges>
    <protectedRange sqref="N6:O24 N26:O26 N28:O28 N30:O30 N32:O32 N34:O34" name="区域1"/>
  </protectedRanges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8"/>
  <dimension ref="A1:O35"/>
  <sheetViews>
    <sheetView zoomScale="75" workbookViewId="0">
      <selection activeCell="E10" sqref="E10"/>
    </sheetView>
  </sheetViews>
  <sheetFormatPr defaultColWidth="9" defaultRowHeight="20.100000000000001" customHeight="1" x14ac:dyDescent="0.15"/>
  <cols>
    <col min="1" max="1" width="11.125" style="15" customWidth="1"/>
    <col min="2" max="2" width="14.375" style="15" customWidth="1"/>
    <col min="3" max="3" width="12.125" style="15" customWidth="1"/>
    <col min="4" max="4" width="16.125" style="15" customWidth="1"/>
    <col min="5" max="5" width="9.125" style="15" customWidth="1"/>
    <col min="6" max="6" width="11.375" style="15" customWidth="1"/>
    <col min="7" max="7" width="9.125" style="15" customWidth="1"/>
    <col min="8" max="8" width="12.875" style="15" customWidth="1"/>
    <col min="9" max="9" width="13.625" style="15" customWidth="1"/>
    <col min="10" max="10" width="7.125" style="15" customWidth="1"/>
    <col min="11" max="11" width="11.125" style="15" customWidth="1"/>
    <col min="12" max="12" width="11.375" style="15" customWidth="1"/>
    <col min="13" max="13" width="10.25" style="15" customWidth="1"/>
    <col min="14" max="14" width="11.125" style="15" customWidth="1"/>
    <col min="15" max="16384" width="9" style="15"/>
  </cols>
  <sheetData>
    <row r="1" spans="1:15" s="6" customFormat="1" ht="28.15" customHeight="1" x14ac:dyDescent="0.15">
      <c r="A1" s="559" t="s">
        <v>307</v>
      </c>
      <c r="B1" s="313" t="s">
        <v>323</v>
      </c>
      <c r="C1" s="311"/>
      <c r="D1" s="311"/>
      <c r="E1" s="312"/>
    </row>
    <row r="2" spans="1:15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5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5" s="17" customFormat="1" ht="32.1" customHeight="1" x14ac:dyDescent="0.15">
      <c r="A4" s="75" t="s">
        <v>0</v>
      </c>
      <c r="B4" s="76" t="s">
        <v>206</v>
      </c>
      <c r="C4" s="172" t="s">
        <v>220</v>
      </c>
      <c r="D4" s="76" t="s">
        <v>41</v>
      </c>
      <c r="E4" s="76" t="s">
        <v>28</v>
      </c>
      <c r="F4" s="76" t="s">
        <v>125</v>
      </c>
      <c r="G4" s="76" t="s">
        <v>126</v>
      </c>
      <c r="H4" s="42" t="s">
        <v>117</v>
      </c>
      <c r="I4" s="84" t="s">
        <v>38</v>
      </c>
      <c r="J4" s="88" t="s">
        <v>24</v>
      </c>
      <c r="K4" s="88" t="s">
        <v>29</v>
      </c>
      <c r="L4" s="44" t="s">
        <v>610</v>
      </c>
      <c r="M4" s="179" t="s">
        <v>104</v>
      </c>
      <c r="N4" s="37" t="s">
        <v>88</v>
      </c>
      <c r="O4" s="44" t="s">
        <v>575</v>
      </c>
    </row>
    <row r="5" spans="1:15" s="17" customFormat="1" ht="22.5" customHeight="1" x14ac:dyDescent="0.15">
      <c r="A5" s="210"/>
      <c r="B5" s="198"/>
      <c r="C5" s="177" t="s">
        <v>464</v>
      </c>
      <c r="D5" s="198"/>
      <c r="E5" s="198"/>
      <c r="F5" s="288"/>
      <c r="G5" s="288"/>
      <c r="H5" s="288">
        <f>SUM(H6:H25)</f>
        <v>0</v>
      </c>
      <c r="I5" s="366"/>
      <c r="J5" s="198"/>
      <c r="K5" s="288"/>
      <c r="L5" s="288"/>
      <c r="M5" s="288"/>
      <c r="N5" s="288">
        <f>SUM(N6:N25)</f>
        <v>0</v>
      </c>
      <c r="O5" s="288"/>
    </row>
    <row r="6" spans="1:15" ht="20.100000000000001" customHeight="1" x14ac:dyDescent="0.15">
      <c r="A6" s="40">
        <v>1</v>
      </c>
      <c r="B6" s="58"/>
      <c r="C6" s="273"/>
      <c r="D6" s="158"/>
      <c r="E6" s="58"/>
      <c r="F6" s="289"/>
      <c r="G6" s="289"/>
      <c r="H6" s="289"/>
      <c r="I6" s="164"/>
      <c r="J6" s="58"/>
      <c r="K6" s="289"/>
      <c r="L6" s="289"/>
      <c r="M6" s="289"/>
      <c r="N6" s="289"/>
      <c r="O6" s="244"/>
    </row>
    <row r="7" spans="1:15" ht="20.100000000000001" customHeight="1" x14ac:dyDescent="0.15">
      <c r="A7" s="40">
        <v>2</v>
      </c>
      <c r="B7" s="52"/>
      <c r="C7" s="273"/>
      <c r="D7" s="158"/>
      <c r="E7" s="58"/>
      <c r="F7" s="289"/>
      <c r="G7" s="289"/>
      <c r="H7" s="289"/>
      <c r="I7" s="164"/>
      <c r="J7" s="58"/>
      <c r="K7" s="289"/>
      <c r="L7" s="289"/>
      <c r="M7" s="289"/>
      <c r="N7" s="289"/>
      <c r="O7" s="244"/>
    </row>
    <row r="8" spans="1:15" ht="20.100000000000001" customHeight="1" x14ac:dyDescent="0.15">
      <c r="A8" s="40">
        <v>3</v>
      </c>
      <c r="B8" s="52"/>
      <c r="C8" s="273"/>
      <c r="D8" s="158"/>
      <c r="E8" s="58"/>
      <c r="F8" s="289"/>
      <c r="G8" s="289"/>
      <c r="H8" s="289"/>
      <c r="I8" s="164"/>
      <c r="J8" s="58"/>
      <c r="K8" s="289"/>
      <c r="L8" s="289"/>
      <c r="M8" s="289"/>
      <c r="N8" s="289"/>
      <c r="O8" s="244"/>
    </row>
    <row r="9" spans="1:15" ht="20.100000000000001" customHeight="1" x14ac:dyDescent="0.15">
      <c r="A9" s="40">
        <v>4</v>
      </c>
      <c r="B9" s="52"/>
      <c r="C9" s="273"/>
      <c r="D9" s="158"/>
      <c r="E9" s="58"/>
      <c r="F9" s="289"/>
      <c r="G9" s="289"/>
      <c r="H9" s="289"/>
      <c r="I9" s="164"/>
      <c r="J9" s="58"/>
      <c r="K9" s="289"/>
      <c r="L9" s="289"/>
      <c r="M9" s="289"/>
      <c r="N9" s="289"/>
      <c r="O9" s="244"/>
    </row>
    <row r="10" spans="1:15" ht="20.100000000000001" customHeight="1" x14ac:dyDescent="0.15">
      <c r="A10" s="40">
        <v>5</v>
      </c>
      <c r="B10" s="52"/>
      <c r="C10" s="273"/>
      <c r="D10" s="158"/>
      <c r="E10" s="58"/>
      <c r="F10" s="289"/>
      <c r="G10" s="289"/>
      <c r="H10" s="289"/>
      <c r="I10" s="164"/>
      <c r="J10" s="58"/>
      <c r="K10" s="289"/>
      <c r="L10" s="289"/>
      <c r="M10" s="289"/>
      <c r="N10" s="289"/>
      <c r="O10" s="244"/>
    </row>
    <row r="11" spans="1:15" ht="20.100000000000001" customHeight="1" x14ac:dyDescent="0.15">
      <c r="A11" s="40">
        <v>6</v>
      </c>
      <c r="B11" s="52"/>
      <c r="C11" s="273"/>
      <c r="D11" s="158"/>
      <c r="E11" s="58"/>
      <c r="F11" s="289"/>
      <c r="G11" s="289"/>
      <c r="H11" s="289"/>
      <c r="I11" s="164"/>
      <c r="J11" s="58"/>
      <c r="K11" s="289"/>
      <c r="L11" s="289"/>
      <c r="M11" s="289"/>
      <c r="N11" s="289"/>
      <c r="O11" s="244"/>
    </row>
    <row r="12" spans="1:15" ht="20.100000000000001" customHeight="1" x14ac:dyDescent="0.15">
      <c r="A12" s="40">
        <v>7</v>
      </c>
      <c r="B12" s="52"/>
      <c r="C12" s="273"/>
      <c r="D12" s="158"/>
      <c r="E12" s="58"/>
      <c r="F12" s="289"/>
      <c r="G12" s="289"/>
      <c r="H12" s="289"/>
      <c r="I12" s="164"/>
      <c r="J12" s="58"/>
      <c r="K12" s="289"/>
      <c r="L12" s="289"/>
      <c r="M12" s="289"/>
      <c r="N12" s="289"/>
      <c r="O12" s="244"/>
    </row>
    <row r="13" spans="1:15" ht="20.100000000000001" customHeight="1" x14ac:dyDescent="0.15">
      <c r="A13" s="40">
        <v>8</v>
      </c>
      <c r="B13" s="52"/>
      <c r="C13" s="273"/>
      <c r="D13" s="158"/>
      <c r="E13" s="58"/>
      <c r="F13" s="289"/>
      <c r="G13" s="289"/>
      <c r="H13" s="289"/>
      <c r="I13" s="164"/>
      <c r="J13" s="58"/>
      <c r="K13" s="289"/>
      <c r="L13" s="289"/>
      <c r="M13" s="289"/>
      <c r="N13" s="289"/>
      <c r="O13" s="244"/>
    </row>
    <row r="14" spans="1:15" ht="20.100000000000001" customHeight="1" x14ac:dyDescent="0.15">
      <c r="A14" s="40">
        <v>9</v>
      </c>
      <c r="B14" s="52"/>
      <c r="C14" s="273"/>
      <c r="D14" s="158"/>
      <c r="E14" s="58"/>
      <c r="F14" s="289"/>
      <c r="G14" s="289"/>
      <c r="H14" s="289"/>
      <c r="I14" s="164"/>
      <c r="J14" s="58"/>
      <c r="K14" s="289"/>
      <c r="L14" s="289"/>
      <c r="M14" s="289"/>
      <c r="N14" s="289"/>
      <c r="O14" s="244"/>
    </row>
    <row r="15" spans="1:15" ht="20.100000000000001" customHeight="1" x14ac:dyDescent="0.15">
      <c r="A15" s="40">
        <v>10</v>
      </c>
      <c r="B15" s="52"/>
      <c r="C15" s="273"/>
      <c r="D15" s="158"/>
      <c r="E15" s="58"/>
      <c r="F15" s="289"/>
      <c r="G15" s="289"/>
      <c r="H15" s="289"/>
      <c r="I15" s="164"/>
      <c r="J15" s="58"/>
      <c r="K15" s="289"/>
      <c r="L15" s="289"/>
      <c r="M15" s="289"/>
      <c r="N15" s="289"/>
      <c r="O15" s="244"/>
    </row>
    <row r="16" spans="1:15" ht="20.100000000000001" customHeight="1" x14ac:dyDescent="0.15">
      <c r="A16" s="40">
        <v>11</v>
      </c>
      <c r="B16" s="52"/>
      <c r="C16" s="273"/>
      <c r="D16" s="158"/>
      <c r="E16" s="58"/>
      <c r="F16" s="289"/>
      <c r="G16" s="289"/>
      <c r="H16" s="289"/>
      <c r="I16" s="164"/>
      <c r="J16" s="58"/>
      <c r="K16" s="289"/>
      <c r="L16" s="289"/>
      <c r="M16" s="289"/>
      <c r="N16" s="289"/>
      <c r="O16" s="244"/>
    </row>
    <row r="17" spans="1:15" ht="20.100000000000001" customHeight="1" x14ac:dyDescent="0.15">
      <c r="A17" s="40">
        <v>12</v>
      </c>
      <c r="B17" s="52"/>
      <c r="C17" s="273"/>
      <c r="D17" s="158"/>
      <c r="E17" s="58"/>
      <c r="F17" s="289"/>
      <c r="G17" s="289"/>
      <c r="H17" s="289"/>
      <c r="I17" s="164"/>
      <c r="J17" s="58"/>
      <c r="K17" s="289"/>
      <c r="L17" s="289"/>
      <c r="M17" s="289"/>
      <c r="N17" s="289"/>
      <c r="O17" s="244"/>
    </row>
    <row r="18" spans="1:15" ht="20.100000000000001" customHeight="1" x14ac:dyDescent="0.15">
      <c r="A18" s="40">
        <v>13</v>
      </c>
      <c r="B18" s="52"/>
      <c r="C18" s="273"/>
      <c r="D18" s="158"/>
      <c r="E18" s="58"/>
      <c r="F18" s="289"/>
      <c r="G18" s="289"/>
      <c r="H18" s="289"/>
      <c r="I18" s="164"/>
      <c r="J18" s="58"/>
      <c r="K18" s="289"/>
      <c r="L18" s="289"/>
      <c r="M18" s="289"/>
      <c r="N18" s="289"/>
      <c r="O18" s="244"/>
    </row>
    <row r="19" spans="1:15" ht="20.100000000000001" customHeight="1" x14ac:dyDescent="0.15">
      <c r="A19" s="40">
        <v>14</v>
      </c>
      <c r="B19" s="52"/>
      <c r="C19" s="273"/>
      <c r="D19" s="158"/>
      <c r="E19" s="58"/>
      <c r="F19" s="289"/>
      <c r="G19" s="289"/>
      <c r="H19" s="289"/>
      <c r="I19" s="164"/>
      <c r="J19" s="58"/>
      <c r="K19" s="289"/>
      <c r="L19" s="289"/>
      <c r="M19" s="289"/>
      <c r="N19" s="289"/>
      <c r="O19" s="244"/>
    </row>
    <row r="20" spans="1:15" ht="20.100000000000001" customHeight="1" x14ac:dyDescent="0.15">
      <c r="A20" s="40">
        <v>15</v>
      </c>
      <c r="B20" s="52"/>
      <c r="C20" s="273"/>
      <c r="D20" s="158"/>
      <c r="E20" s="58"/>
      <c r="F20" s="289"/>
      <c r="G20" s="289"/>
      <c r="H20" s="289"/>
      <c r="I20" s="164"/>
      <c r="J20" s="58"/>
      <c r="K20" s="289"/>
      <c r="L20" s="289"/>
      <c r="M20" s="289"/>
      <c r="N20" s="289"/>
      <c r="O20" s="244"/>
    </row>
    <row r="21" spans="1:15" ht="20.100000000000001" customHeight="1" x14ac:dyDescent="0.15">
      <c r="A21" s="40">
        <v>16</v>
      </c>
      <c r="B21" s="52"/>
      <c r="C21" s="273"/>
      <c r="D21" s="158"/>
      <c r="E21" s="58"/>
      <c r="F21" s="289"/>
      <c r="G21" s="289"/>
      <c r="H21" s="289"/>
      <c r="I21" s="164"/>
      <c r="J21" s="58"/>
      <c r="K21" s="289"/>
      <c r="L21" s="289"/>
      <c r="M21" s="289"/>
      <c r="N21" s="289"/>
      <c r="O21" s="244"/>
    </row>
    <row r="22" spans="1:15" ht="20.100000000000001" customHeight="1" x14ac:dyDescent="0.15">
      <c r="A22" s="40">
        <v>17</v>
      </c>
      <c r="B22" s="52"/>
      <c r="C22" s="273"/>
      <c r="D22" s="53"/>
      <c r="E22" s="58"/>
      <c r="F22" s="289"/>
      <c r="G22" s="289"/>
      <c r="H22" s="289"/>
      <c r="I22" s="293"/>
      <c r="J22" s="113"/>
      <c r="K22" s="289"/>
      <c r="L22" s="289"/>
      <c r="M22" s="289"/>
      <c r="N22" s="289"/>
      <c r="O22" s="244"/>
    </row>
    <row r="23" spans="1:15" ht="20.100000000000001" customHeight="1" x14ac:dyDescent="0.15">
      <c r="A23" s="40">
        <v>18</v>
      </c>
      <c r="B23" s="52"/>
      <c r="C23" s="273"/>
      <c r="D23" s="53"/>
      <c r="E23" s="58"/>
      <c r="F23" s="289"/>
      <c r="G23" s="289"/>
      <c r="H23" s="289"/>
      <c r="I23" s="293"/>
      <c r="J23" s="138"/>
      <c r="K23" s="289"/>
      <c r="L23" s="289"/>
      <c r="M23" s="289"/>
      <c r="N23" s="289"/>
      <c r="O23" s="244"/>
    </row>
    <row r="24" spans="1:15" ht="20.100000000000001" customHeight="1" x14ac:dyDescent="0.15">
      <c r="A24" s="40">
        <v>19</v>
      </c>
      <c r="B24" s="52"/>
      <c r="C24" s="273"/>
      <c r="D24" s="53"/>
      <c r="E24" s="58"/>
      <c r="F24" s="289"/>
      <c r="G24" s="289"/>
      <c r="H24" s="289"/>
      <c r="I24" s="293"/>
      <c r="J24" s="138"/>
      <c r="K24" s="289"/>
      <c r="L24" s="289"/>
      <c r="M24" s="289"/>
      <c r="N24" s="289"/>
      <c r="O24" s="244"/>
    </row>
    <row r="25" spans="1:15" ht="20.100000000000001" customHeight="1" x14ac:dyDescent="0.15">
      <c r="A25" s="40">
        <v>20</v>
      </c>
      <c r="B25" s="52"/>
      <c r="C25" s="273"/>
      <c r="D25" s="112"/>
      <c r="E25" s="58"/>
      <c r="F25" s="289"/>
      <c r="G25" s="289"/>
      <c r="H25" s="289"/>
      <c r="I25" s="160"/>
      <c r="J25" s="139"/>
      <c r="K25" s="289"/>
      <c r="L25" s="289"/>
      <c r="M25" s="289"/>
      <c r="N25" s="289"/>
      <c r="O25" s="244"/>
    </row>
    <row r="26" spans="1:15" ht="20.100000000000001" customHeight="1" x14ac:dyDescent="0.15">
      <c r="A26" s="40">
        <v>21</v>
      </c>
      <c r="B26" s="52"/>
      <c r="C26" s="273"/>
      <c r="D26" s="53"/>
      <c r="E26" s="58"/>
      <c r="F26" s="289"/>
      <c r="G26" s="289"/>
      <c r="H26" s="289"/>
      <c r="I26" s="293"/>
      <c r="J26" s="138"/>
      <c r="K26" s="289"/>
      <c r="L26" s="289"/>
      <c r="M26" s="289"/>
      <c r="N26" s="289"/>
      <c r="O26" s="244"/>
    </row>
    <row r="27" spans="1:15" ht="20.100000000000001" customHeight="1" x14ac:dyDescent="0.15">
      <c r="A27" s="40">
        <v>22</v>
      </c>
      <c r="B27" s="52"/>
      <c r="C27" s="273"/>
      <c r="D27" s="112"/>
      <c r="E27" s="58"/>
      <c r="F27" s="289"/>
      <c r="G27" s="289"/>
      <c r="H27" s="289"/>
      <c r="I27" s="160"/>
      <c r="J27" s="139"/>
      <c r="K27" s="289"/>
      <c r="L27" s="289"/>
      <c r="M27" s="289"/>
      <c r="N27" s="289"/>
      <c r="O27" s="244"/>
    </row>
    <row r="28" spans="1:15" ht="20.100000000000001" customHeight="1" x14ac:dyDescent="0.15">
      <c r="A28" s="40">
        <v>23</v>
      </c>
      <c r="B28" s="52"/>
      <c r="C28" s="273"/>
      <c r="D28" s="53"/>
      <c r="E28" s="58"/>
      <c r="F28" s="289"/>
      <c r="G28" s="289"/>
      <c r="H28" s="289"/>
      <c r="I28" s="293"/>
      <c r="J28" s="138"/>
      <c r="K28" s="289"/>
      <c r="L28" s="289"/>
      <c r="M28" s="289"/>
      <c r="N28" s="289"/>
      <c r="O28" s="244"/>
    </row>
    <row r="29" spans="1:15" ht="20.100000000000001" customHeight="1" x14ac:dyDescent="0.15">
      <c r="A29" s="40">
        <v>24</v>
      </c>
      <c r="B29" s="52"/>
      <c r="C29" s="273"/>
      <c r="D29" s="112"/>
      <c r="E29" s="58"/>
      <c r="F29" s="289"/>
      <c r="G29" s="289"/>
      <c r="H29" s="289"/>
      <c r="I29" s="160"/>
      <c r="J29" s="139"/>
      <c r="K29" s="289"/>
      <c r="L29" s="289"/>
      <c r="M29" s="289"/>
      <c r="N29" s="289"/>
      <c r="O29" s="244"/>
    </row>
    <row r="30" spans="1:15" ht="20.100000000000001" customHeight="1" x14ac:dyDescent="0.15">
      <c r="A30" s="40">
        <v>25</v>
      </c>
      <c r="B30" s="52"/>
      <c r="C30" s="273"/>
      <c r="D30" s="53"/>
      <c r="E30" s="58"/>
      <c r="F30" s="289"/>
      <c r="G30" s="289"/>
      <c r="H30" s="289"/>
      <c r="I30" s="293"/>
      <c r="J30" s="138"/>
      <c r="K30" s="289"/>
      <c r="L30" s="289"/>
      <c r="M30" s="289"/>
      <c r="N30" s="289"/>
      <c r="O30" s="244"/>
    </row>
    <row r="31" spans="1:15" ht="20.100000000000001" customHeight="1" x14ac:dyDescent="0.15">
      <c r="A31" s="40">
        <v>26</v>
      </c>
      <c r="B31" s="52"/>
      <c r="C31" s="273"/>
      <c r="D31" s="112"/>
      <c r="E31" s="58"/>
      <c r="F31" s="289"/>
      <c r="G31" s="289"/>
      <c r="H31" s="289"/>
      <c r="I31" s="160"/>
      <c r="J31" s="139"/>
      <c r="K31" s="289"/>
      <c r="L31" s="289"/>
      <c r="M31" s="289"/>
      <c r="N31" s="289"/>
      <c r="O31" s="244"/>
    </row>
    <row r="32" spans="1:15" ht="20.100000000000001" customHeight="1" x14ac:dyDescent="0.15">
      <c r="A32" s="40">
        <v>27</v>
      </c>
      <c r="B32" s="52"/>
      <c r="C32" s="273"/>
      <c r="D32" s="53"/>
      <c r="E32" s="58"/>
      <c r="F32" s="289"/>
      <c r="G32" s="289"/>
      <c r="H32" s="289"/>
      <c r="I32" s="293"/>
      <c r="J32" s="138"/>
      <c r="K32" s="289"/>
      <c r="L32" s="289"/>
      <c r="M32" s="289"/>
      <c r="N32" s="289"/>
      <c r="O32" s="244"/>
    </row>
    <row r="33" spans="1:15" ht="20.100000000000001" customHeight="1" x14ac:dyDescent="0.15">
      <c r="A33" s="40">
        <v>28</v>
      </c>
      <c r="B33" s="52"/>
      <c r="C33" s="273"/>
      <c r="D33" s="112"/>
      <c r="E33" s="58"/>
      <c r="F33" s="289"/>
      <c r="G33" s="289"/>
      <c r="H33" s="289"/>
      <c r="I33" s="160"/>
      <c r="J33" s="139"/>
      <c r="K33" s="289"/>
      <c r="L33" s="289"/>
      <c r="M33" s="289"/>
      <c r="N33" s="289"/>
      <c r="O33" s="244"/>
    </row>
    <row r="34" spans="1:15" ht="20.100000000000001" customHeight="1" x14ac:dyDescent="0.15">
      <c r="A34" s="40">
        <v>29</v>
      </c>
      <c r="B34" s="52"/>
      <c r="C34" s="273"/>
      <c r="D34" s="53"/>
      <c r="E34" s="58"/>
      <c r="F34" s="289"/>
      <c r="G34" s="289"/>
      <c r="H34" s="289"/>
      <c r="I34" s="293"/>
      <c r="J34" s="138"/>
      <c r="K34" s="289"/>
      <c r="L34" s="289"/>
      <c r="M34" s="289"/>
      <c r="N34" s="289"/>
      <c r="O34" s="244"/>
    </row>
    <row r="35" spans="1:15" ht="20.100000000000001" customHeight="1" x14ac:dyDescent="0.15">
      <c r="A35" s="40">
        <v>30</v>
      </c>
      <c r="B35" s="52"/>
      <c r="C35" s="273"/>
      <c r="D35" s="112"/>
      <c r="E35" s="58"/>
      <c r="F35" s="289"/>
      <c r="G35" s="289"/>
      <c r="H35" s="289"/>
      <c r="I35" s="160"/>
      <c r="J35" s="139"/>
      <c r="K35" s="289"/>
      <c r="L35" s="289"/>
      <c r="M35" s="289"/>
      <c r="N35" s="289"/>
      <c r="O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L35"/>
  <sheetViews>
    <sheetView zoomScale="75" workbookViewId="0">
      <selection activeCell="E10" sqref="E10"/>
    </sheetView>
  </sheetViews>
  <sheetFormatPr defaultColWidth="9" defaultRowHeight="20.100000000000001" customHeight="1" x14ac:dyDescent="0.15"/>
  <cols>
    <col min="1" max="1" width="11" style="15" customWidth="1"/>
    <col min="2" max="2" width="12.5" style="15" customWidth="1"/>
    <col min="3" max="3" width="19.25" style="15" customWidth="1"/>
    <col min="4" max="4" width="13.375" style="15" customWidth="1"/>
    <col min="5" max="7" width="15.125" style="15" customWidth="1"/>
    <col min="8" max="8" width="12.875" style="15" customWidth="1"/>
    <col min="9" max="9" width="11.625" style="15" customWidth="1"/>
    <col min="10" max="11" width="15.125" style="15" customWidth="1"/>
    <col min="12" max="12" width="11.875" style="15" customWidth="1"/>
    <col min="13" max="16384" width="9" style="15"/>
  </cols>
  <sheetData>
    <row r="1" spans="1:12" s="6" customFormat="1" ht="28.15" customHeight="1" x14ac:dyDescent="0.15">
      <c r="A1" s="559" t="s">
        <v>307</v>
      </c>
      <c r="B1" s="313" t="s">
        <v>324</v>
      </c>
      <c r="C1" s="311"/>
      <c r="D1" s="311"/>
      <c r="E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4" customFormat="1" ht="25.5" customHeight="1" x14ac:dyDescent="0.15">
      <c r="A4" s="35" t="s">
        <v>0</v>
      </c>
      <c r="B4" s="76" t="s">
        <v>206</v>
      </c>
      <c r="C4" s="140" t="s">
        <v>140</v>
      </c>
      <c r="D4" s="178" t="s">
        <v>221</v>
      </c>
      <c r="E4" s="178" t="s">
        <v>222</v>
      </c>
      <c r="F4" s="140" t="s">
        <v>125</v>
      </c>
      <c r="G4" s="146" t="s">
        <v>117</v>
      </c>
      <c r="H4" s="39" t="s">
        <v>29</v>
      </c>
      <c r="I4" s="38" t="s">
        <v>32</v>
      </c>
      <c r="J4" s="38" t="s">
        <v>262</v>
      </c>
      <c r="K4" s="94" t="s">
        <v>139</v>
      </c>
      <c r="L4" s="44" t="s">
        <v>575</v>
      </c>
    </row>
    <row r="5" spans="1:12" s="4" customFormat="1" ht="22.5" customHeight="1" x14ac:dyDescent="0.15">
      <c r="A5" s="220"/>
      <c r="B5" s="272"/>
      <c r="C5" s="205" t="s">
        <v>153</v>
      </c>
      <c r="D5" s="239"/>
      <c r="E5" s="294"/>
      <c r="F5" s="295"/>
      <c r="G5" s="365">
        <f>SUM(G6:G25)</f>
        <v>0</v>
      </c>
      <c r="H5" s="291"/>
      <c r="I5" s="295"/>
      <c r="J5" s="298"/>
      <c r="K5" s="288">
        <f>SUM(K6:K25)</f>
        <v>0</v>
      </c>
      <c r="L5" s="288"/>
    </row>
    <row r="6" spans="1:12" s="4" customFormat="1" ht="20.100000000000001" customHeight="1" x14ac:dyDescent="0.15">
      <c r="A6" s="240">
        <v>1</v>
      </c>
      <c r="B6" s="147"/>
      <c r="C6" s="273"/>
      <c r="D6" s="171"/>
      <c r="E6" s="296"/>
      <c r="F6" s="297"/>
      <c r="G6" s="265"/>
      <c r="H6" s="292"/>
      <c r="I6" s="296"/>
      <c r="J6" s="299"/>
      <c r="K6" s="278"/>
      <c r="L6" s="244"/>
    </row>
    <row r="7" spans="1:12" s="1" customFormat="1" ht="20.100000000000001" customHeight="1" x14ac:dyDescent="0.15">
      <c r="A7" s="45">
        <v>2</v>
      </c>
      <c r="B7" s="148"/>
      <c r="C7" s="273"/>
      <c r="D7" s="51"/>
      <c r="E7" s="170"/>
      <c r="F7" s="287"/>
      <c r="G7" s="266"/>
      <c r="H7" s="292"/>
      <c r="I7" s="170"/>
      <c r="J7" s="300"/>
      <c r="K7" s="278"/>
      <c r="L7" s="244"/>
    </row>
    <row r="8" spans="1:12" s="1" customFormat="1" ht="20.100000000000001" customHeight="1" x14ac:dyDescent="0.15">
      <c r="A8" s="45">
        <v>3</v>
      </c>
      <c r="B8" s="148"/>
      <c r="C8" s="273"/>
      <c r="D8" s="51"/>
      <c r="E8" s="170"/>
      <c r="F8" s="287"/>
      <c r="G8" s="266"/>
      <c r="H8" s="292"/>
      <c r="I8" s="170"/>
      <c r="J8" s="300"/>
      <c r="K8" s="278"/>
      <c r="L8" s="244"/>
    </row>
    <row r="9" spans="1:12" s="1" customFormat="1" ht="20.100000000000001" customHeight="1" x14ac:dyDescent="0.15">
      <c r="A9" s="45">
        <v>4</v>
      </c>
      <c r="B9" s="148"/>
      <c r="C9" s="273"/>
      <c r="D9" s="51"/>
      <c r="E9" s="170"/>
      <c r="F9" s="287"/>
      <c r="G9" s="266"/>
      <c r="H9" s="292"/>
      <c r="I9" s="170"/>
      <c r="J9" s="300"/>
      <c r="K9" s="278"/>
      <c r="L9" s="244"/>
    </row>
    <row r="10" spans="1:12" s="1" customFormat="1" ht="20.100000000000001" customHeight="1" x14ac:dyDescent="0.15">
      <c r="A10" s="45">
        <v>5</v>
      </c>
      <c r="B10" s="148"/>
      <c r="C10" s="273"/>
      <c r="D10" s="51"/>
      <c r="E10" s="170"/>
      <c r="F10" s="287"/>
      <c r="G10" s="266"/>
      <c r="H10" s="292"/>
      <c r="I10" s="170"/>
      <c r="J10" s="300"/>
      <c r="K10" s="278"/>
      <c r="L10" s="244"/>
    </row>
    <row r="11" spans="1:12" s="1" customFormat="1" ht="20.100000000000001" customHeight="1" x14ac:dyDescent="0.15">
      <c r="A11" s="45">
        <v>6</v>
      </c>
      <c r="B11" s="148"/>
      <c r="C11" s="273"/>
      <c r="D11" s="51"/>
      <c r="E11" s="170"/>
      <c r="F11" s="287"/>
      <c r="G11" s="266"/>
      <c r="H11" s="292"/>
      <c r="I11" s="170"/>
      <c r="J11" s="300"/>
      <c r="K11" s="278"/>
      <c r="L11" s="244"/>
    </row>
    <row r="12" spans="1:12" s="1" customFormat="1" ht="20.100000000000001" customHeight="1" x14ac:dyDescent="0.15">
      <c r="A12" s="45">
        <v>7</v>
      </c>
      <c r="B12" s="148"/>
      <c r="C12" s="273"/>
      <c r="D12" s="51"/>
      <c r="E12" s="170"/>
      <c r="F12" s="287"/>
      <c r="G12" s="266"/>
      <c r="H12" s="292"/>
      <c r="I12" s="170"/>
      <c r="J12" s="300"/>
      <c r="K12" s="278"/>
      <c r="L12" s="244"/>
    </row>
    <row r="13" spans="1:12" s="1" customFormat="1" ht="20.100000000000001" customHeight="1" x14ac:dyDescent="0.15">
      <c r="A13" s="45">
        <v>8</v>
      </c>
      <c r="B13" s="148"/>
      <c r="C13" s="273"/>
      <c r="D13" s="51"/>
      <c r="E13" s="170"/>
      <c r="F13" s="287"/>
      <c r="G13" s="266"/>
      <c r="H13" s="292"/>
      <c r="I13" s="170"/>
      <c r="J13" s="300"/>
      <c r="K13" s="278"/>
      <c r="L13" s="244"/>
    </row>
    <row r="14" spans="1:12" s="1" customFormat="1" ht="20.100000000000001" customHeight="1" x14ac:dyDescent="0.15">
      <c r="A14" s="45">
        <v>9</v>
      </c>
      <c r="B14" s="148"/>
      <c r="C14" s="273"/>
      <c r="D14" s="51"/>
      <c r="E14" s="170"/>
      <c r="F14" s="287"/>
      <c r="G14" s="266"/>
      <c r="H14" s="292"/>
      <c r="I14" s="170"/>
      <c r="J14" s="300"/>
      <c r="K14" s="278"/>
      <c r="L14" s="244"/>
    </row>
    <row r="15" spans="1:12" s="1" customFormat="1" ht="20.100000000000001" customHeight="1" x14ac:dyDescent="0.15">
      <c r="A15" s="45">
        <v>10</v>
      </c>
      <c r="B15" s="148"/>
      <c r="C15" s="273"/>
      <c r="D15" s="51"/>
      <c r="E15" s="170"/>
      <c r="F15" s="287"/>
      <c r="G15" s="266"/>
      <c r="H15" s="292"/>
      <c r="I15" s="170"/>
      <c r="J15" s="300"/>
      <c r="K15" s="278"/>
      <c r="L15" s="244"/>
    </row>
    <row r="16" spans="1:12" s="1" customFormat="1" ht="20.100000000000001" customHeight="1" x14ac:dyDescent="0.15">
      <c r="A16" s="45">
        <v>11</v>
      </c>
      <c r="B16" s="148"/>
      <c r="C16" s="273"/>
      <c r="D16" s="51"/>
      <c r="E16" s="170"/>
      <c r="F16" s="287"/>
      <c r="G16" s="266"/>
      <c r="H16" s="292"/>
      <c r="I16" s="170"/>
      <c r="J16" s="300"/>
      <c r="K16" s="278"/>
      <c r="L16" s="244"/>
    </row>
    <row r="17" spans="1:12" s="1" customFormat="1" ht="20.100000000000001" customHeight="1" x14ac:dyDescent="0.15">
      <c r="A17" s="45">
        <v>12</v>
      </c>
      <c r="B17" s="148"/>
      <c r="C17" s="273"/>
      <c r="D17" s="51"/>
      <c r="E17" s="170"/>
      <c r="F17" s="287"/>
      <c r="G17" s="266"/>
      <c r="H17" s="292"/>
      <c r="I17" s="170"/>
      <c r="J17" s="300"/>
      <c r="K17" s="278"/>
      <c r="L17" s="244"/>
    </row>
    <row r="18" spans="1:12" s="1" customFormat="1" ht="20.100000000000001" customHeight="1" x14ac:dyDescent="0.15">
      <c r="A18" s="45">
        <v>13</v>
      </c>
      <c r="B18" s="148"/>
      <c r="C18" s="273"/>
      <c r="D18" s="51"/>
      <c r="E18" s="170"/>
      <c r="F18" s="287"/>
      <c r="G18" s="266"/>
      <c r="H18" s="292"/>
      <c r="I18" s="170"/>
      <c r="J18" s="300"/>
      <c r="K18" s="278"/>
      <c r="L18" s="244"/>
    </row>
    <row r="19" spans="1:12" s="1" customFormat="1" ht="20.100000000000001" customHeight="1" x14ac:dyDescent="0.15">
      <c r="A19" s="45">
        <v>14</v>
      </c>
      <c r="B19" s="148"/>
      <c r="C19" s="273"/>
      <c r="D19" s="51"/>
      <c r="E19" s="170"/>
      <c r="F19" s="287"/>
      <c r="G19" s="266"/>
      <c r="H19" s="292"/>
      <c r="I19" s="170"/>
      <c r="J19" s="300"/>
      <c r="K19" s="278"/>
      <c r="L19" s="244"/>
    </row>
    <row r="20" spans="1:12" s="1" customFormat="1" ht="20.100000000000001" customHeight="1" x14ac:dyDescent="0.15">
      <c r="A20" s="45">
        <v>15</v>
      </c>
      <c r="B20" s="148"/>
      <c r="C20" s="273"/>
      <c r="D20" s="51"/>
      <c r="E20" s="170"/>
      <c r="F20" s="287"/>
      <c r="G20" s="266"/>
      <c r="H20" s="292"/>
      <c r="I20" s="170"/>
      <c r="J20" s="300"/>
      <c r="K20" s="278"/>
      <c r="L20" s="244"/>
    </row>
    <row r="21" spans="1:12" s="1" customFormat="1" ht="20.100000000000001" customHeight="1" x14ac:dyDescent="0.15">
      <c r="A21" s="45">
        <v>16</v>
      </c>
      <c r="B21" s="148"/>
      <c r="C21" s="273"/>
      <c r="D21" s="51"/>
      <c r="E21" s="170"/>
      <c r="F21" s="287"/>
      <c r="G21" s="266"/>
      <c r="H21" s="292"/>
      <c r="I21" s="170"/>
      <c r="J21" s="300"/>
      <c r="K21" s="278"/>
      <c r="L21" s="244"/>
    </row>
    <row r="22" spans="1:12" s="1" customFormat="1" ht="20.100000000000001" customHeight="1" x14ac:dyDescent="0.15">
      <c r="A22" s="45">
        <v>17</v>
      </c>
      <c r="B22" s="148"/>
      <c r="C22" s="273"/>
      <c r="D22" s="51"/>
      <c r="E22" s="170"/>
      <c r="F22" s="287"/>
      <c r="G22" s="266"/>
      <c r="H22" s="292"/>
      <c r="I22" s="170"/>
      <c r="J22" s="300"/>
      <c r="K22" s="278"/>
      <c r="L22" s="244"/>
    </row>
    <row r="23" spans="1:12" s="1" customFormat="1" ht="20.100000000000001" customHeight="1" x14ac:dyDescent="0.15">
      <c r="A23" s="45">
        <v>18</v>
      </c>
      <c r="B23" s="148"/>
      <c r="C23" s="273"/>
      <c r="D23" s="51"/>
      <c r="E23" s="170"/>
      <c r="F23" s="287"/>
      <c r="G23" s="266"/>
      <c r="H23" s="292"/>
      <c r="I23" s="170"/>
      <c r="J23" s="300"/>
      <c r="K23" s="278"/>
      <c r="L23" s="244"/>
    </row>
    <row r="24" spans="1:12" s="1" customFormat="1" ht="20.100000000000001" customHeight="1" x14ac:dyDescent="0.15">
      <c r="A24" s="45">
        <v>19</v>
      </c>
      <c r="B24" s="148"/>
      <c r="C24" s="273"/>
      <c r="D24" s="51"/>
      <c r="E24" s="170"/>
      <c r="F24" s="287"/>
      <c r="G24" s="266"/>
      <c r="H24" s="292"/>
      <c r="I24" s="170"/>
      <c r="J24" s="300"/>
      <c r="K24" s="278"/>
      <c r="L24" s="244"/>
    </row>
    <row r="25" spans="1:12" s="1" customFormat="1" ht="20.100000000000001" customHeight="1" x14ac:dyDescent="0.15">
      <c r="A25" s="45">
        <v>20</v>
      </c>
      <c r="B25" s="148"/>
      <c r="C25" s="273"/>
      <c r="D25" s="51"/>
      <c r="E25" s="170"/>
      <c r="F25" s="287"/>
      <c r="G25" s="266"/>
      <c r="H25" s="292"/>
      <c r="I25" s="170"/>
      <c r="J25" s="300"/>
      <c r="K25" s="278"/>
      <c r="L25" s="244"/>
    </row>
    <row r="26" spans="1:12" ht="20.100000000000001" customHeight="1" x14ac:dyDescent="0.15">
      <c r="A26" s="45">
        <v>21</v>
      </c>
      <c r="B26" s="148"/>
      <c r="C26" s="273"/>
      <c r="D26" s="51"/>
      <c r="E26" s="170"/>
      <c r="F26" s="287"/>
      <c r="G26" s="266"/>
      <c r="H26" s="292"/>
      <c r="I26" s="170"/>
      <c r="J26" s="300"/>
      <c r="K26" s="278"/>
      <c r="L26" s="244"/>
    </row>
    <row r="27" spans="1:12" ht="20.100000000000001" customHeight="1" x14ac:dyDescent="0.15">
      <c r="A27" s="45">
        <v>22</v>
      </c>
      <c r="B27" s="148"/>
      <c r="C27" s="273"/>
      <c r="D27" s="51"/>
      <c r="E27" s="170"/>
      <c r="F27" s="287"/>
      <c r="G27" s="266"/>
      <c r="H27" s="292"/>
      <c r="I27" s="170"/>
      <c r="J27" s="300"/>
      <c r="K27" s="278"/>
      <c r="L27" s="244"/>
    </row>
    <row r="28" spans="1:12" ht="20.100000000000001" customHeight="1" x14ac:dyDescent="0.15">
      <c r="A28" s="45">
        <v>23</v>
      </c>
      <c r="B28" s="148"/>
      <c r="C28" s="273"/>
      <c r="D28" s="51"/>
      <c r="E28" s="170"/>
      <c r="F28" s="287"/>
      <c r="G28" s="266"/>
      <c r="H28" s="292"/>
      <c r="I28" s="170"/>
      <c r="J28" s="300"/>
      <c r="K28" s="278"/>
      <c r="L28" s="244"/>
    </row>
    <row r="29" spans="1:12" ht="20.100000000000001" customHeight="1" x14ac:dyDescent="0.15">
      <c r="A29" s="45">
        <v>24</v>
      </c>
      <c r="B29" s="148"/>
      <c r="C29" s="273"/>
      <c r="D29" s="51"/>
      <c r="E29" s="170"/>
      <c r="F29" s="287"/>
      <c r="G29" s="266"/>
      <c r="H29" s="292"/>
      <c r="I29" s="170"/>
      <c r="J29" s="300"/>
      <c r="K29" s="278"/>
      <c r="L29" s="244"/>
    </row>
    <row r="30" spans="1:12" ht="20.100000000000001" customHeight="1" x14ac:dyDescent="0.15">
      <c r="A30" s="45">
        <v>25</v>
      </c>
      <c r="B30" s="148"/>
      <c r="C30" s="273"/>
      <c r="D30" s="51"/>
      <c r="E30" s="170"/>
      <c r="F30" s="287"/>
      <c r="G30" s="266"/>
      <c r="H30" s="292"/>
      <c r="I30" s="170"/>
      <c r="J30" s="300"/>
      <c r="K30" s="278"/>
      <c r="L30" s="244"/>
    </row>
    <row r="31" spans="1:12" ht="20.100000000000001" customHeight="1" x14ac:dyDescent="0.15">
      <c r="A31" s="45">
        <v>26</v>
      </c>
      <c r="B31" s="148"/>
      <c r="C31" s="273"/>
      <c r="D31" s="51"/>
      <c r="E31" s="170"/>
      <c r="F31" s="287"/>
      <c r="G31" s="266"/>
      <c r="H31" s="292"/>
      <c r="I31" s="170"/>
      <c r="J31" s="300"/>
      <c r="K31" s="278"/>
      <c r="L31" s="244"/>
    </row>
    <row r="32" spans="1:12" ht="20.100000000000001" customHeight="1" x14ac:dyDescent="0.15">
      <c r="A32" s="45">
        <v>27</v>
      </c>
      <c r="B32" s="148"/>
      <c r="C32" s="273"/>
      <c r="D32" s="51"/>
      <c r="E32" s="170"/>
      <c r="F32" s="287"/>
      <c r="G32" s="266"/>
      <c r="H32" s="292"/>
      <c r="I32" s="170"/>
      <c r="J32" s="300"/>
      <c r="K32" s="278"/>
      <c r="L32" s="244"/>
    </row>
    <row r="33" spans="1:12" ht="20.100000000000001" customHeight="1" x14ac:dyDescent="0.15">
      <c r="A33" s="45">
        <v>28</v>
      </c>
      <c r="B33" s="148"/>
      <c r="C33" s="273"/>
      <c r="D33" s="51"/>
      <c r="E33" s="170"/>
      <c r="F33" s="287"/>
      <c r="G33" s="266"/>
      <c r="H33" s="292"/>
      <c r="I33" s="170"/>
      <c r="J33" s="300"/>
      <c r="K33" s="278"/>
      <c r="L33" s="244"/>
    </row>
    <row r="34" spans="1:12" ht="20.100000000000001" customHeight="1" x14ac:dyDescent="0.15">
      <c r="A34" s="45">
        <v>29</v>
      </c>
      <c r="B34" s="148"/>
      <c r="C34" s="273"/>
      <c r="D34" s="51"/>
      <c r="E34" s="170"/>
      <c r="F34" s="287"/>
      <c r="G34" s="266"/>
      <c r="H34" s="292"/>
      <c r="I34" s="170"/>
      <c r="J34" s="300"/>
      <c r="K34" s="278"/>
      <c r="L34" s="244"/>
    </row>
    <row r="35" spans="1:12" ht="20.100000000000001" customHeight="1" x14ac:dyDescent="0.15">
      <c r="A35" s="45">
        <v>30</v>
      </c>
      <c r="B35" s="148"/>
      <c r="C35" s="273"/>
      <c r="D35" s="51"/>
      <c r="E35" s="170"/>
      <c r="F35" s="287"/>
      <c r="G35" s="266"/>
      <c r="H35" s="292"/>
      <c r="I35" s="170"/>
      <c r="J35" s="300"/>
      <c r="K35" s="278"/>
      <c r="L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35"/>
  <sheetViews>
    <sheetView zoomScale="63" zoomScaleNormal="63" workbookViewId="0">
      <selection activeCell="E10" sqref="E10"/>
    </sheetView>
  </sheetViews>
  <sheetFormatPr defaultColWidth="9" defaultRowHeight="20.100000000000001" customHeight="1" x14ac:dyDescent="0.15"/>
  <cols>
    <col min="1" max="1" width="10.5" style="24" customWidth="1"/>
    <col min="2" max="2" width="20" style="24" customWidth="1"/>
    <col min="3" max="3" width="12.375" style="24" customWidth="1"/>
    <col min="4" max="4" width="14.25" style="24" customWidth="1"/>
    <col min="5" max="5" width="18.375" style="24" customWidth="1"/>
    <col min="6" max="6" width="15.375" style="24" customWidth="1"/>
    <col min="7" max="7" width="24.625" style="24" customWidth="1"/>
    <col min="8" max="8" width="10.375" style="24" customWidth="1"/>
    <col min="9" max="9" width="8.375" style="24" customWidth="1"/>
    <col min="10" max="10" width="8.875" style="24" customWidth="1"/>
    <col min="11" max="11" width="13.125" style="24" customWidth="1"/>
    <col min="12" max="12" width="12.875" style="24" customWidth="1"/>
    <col min="13" max="16384" width="9" style="24"/>
  </cols>
  <sheetData>
    <row r="1" spans="1:12" s="6" customFormat="1" ht="28.15" customHeight="1" x14ac:dyDescent="0.15">
      <c r="A1" s="559" t="s">
        <v>307</v>
      </c>
      <c r="B1" s="313" t="s">
        <v>546</v>
      </c>
      <c r="C1" s="311"/>
      <c r="D1" s="311"/>
      <c r="E1" s="312"/>
      <c r="F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22" customFormat="1" ht="36" customHeight="1" x14ac:dyDescent="0.15">
      <c r="A4" s="75" t="s">
        <v>0</v>
      </c>
      <c r="B4" s="136" t="s">
        <v>369</v>
      </c>
      <c r="C4" s="136" t="s">
        <v>509</v>
      </c>
      <c r="D4" s="42" t="s">
        <v>633</v>
      </c>
      <c r="E4" s="42" t="s">
        <v>645</v>
      </c>
      <c r="F4" s="501" t="s">
        <v>646</v>
      </c>
      <c r="G4" s="137" t="s">
        <v>117</v>
      </c>
      <c r="H4" s="80" t="s">
        <v>638</v>
      </c>
      <c r="I4" s="213" t="s">
        <v>640</v>
      </c>
      <c r="J4" s="213" t="s">
        <v>642</v>
      </c>
      <c r="K4" s="88" t="s">
        <v>3</v>
      </c>
      <c r="L4" s="88" t="s">
        <v>150</v>
      </c>
    </row>
    <row r="5" spans="1:12" s="22" customFormat="1" ht="22.5" customHeight="1" x14ac:dyDescent="0.15">
      <c r="A5" s="210"/>
      <c r="B5" s="207" t="s">
        <v>153</v>
      </c>
      <c r="C5" s="269"/>
      <c r="D5" s="176"/>
      <c r="E5" s="288"/>
      <c r="F5" s="502"/>
      <c r="G5" s="450">
        <f>SUM(G6:G25)</f>
        <v>0</v>
      </c>
      <c r="H5" s="200"/>
      <c r="I5" s="209"/>
      <c r="J5" s="209"/>
      <c r="K5" s="288">
        <f>SUM(K6:K25)</f>
        <v>0</v>
      </c>
      <c r="L5" s="288"/>
    </row>
    <row r="6" spans="1:12" s="23" customFormat="1" ht="20.100000000000001" customHeight="1" x14ac:dyDescent="0.15">
      <c r="A6" s="79">
        <v>1</v>
      </c>
      <c r="B6" s="273"/>
      <c r="C6" s="342"/>
      <c r="D6" s="530"/>
      <c r="E6" s="345"/>
      <c r="F6" s="528"/>
      <c r="G6" s="304"/>
      <c r="H6" s="79"/>
      <c r="I6" s="459"/>
      <c r="J6" s="459"/>
      <c r="K6" s="296"/>
      <c r="L6" s="296"/>
    </row>
    <row r="7" spans="1:12" s="23" customFormat="1" ht="20.100000000000001" customHeight="1" x14ac:dyDescent="0.15">
      <c r="A7" s="79">
        <v>2</v>
      </c>
      <c r="B7" s="273"/>
      <c r="C7" s="342"/>
      <c r="D7" s="530"/>
      <c r="E7" s="72"/>
      <c r="F7" s="529"/>
      <c r="G7" s="304"/>
      <c r="H7" s="79"/>
      <c r="I7" s="459"/>
      <c r="J7" s="459"/>
      <c r="K7" s="296"/>
      <c r="L7" s="170"/>
    </row>
    <row r="8" spans="1:12" s="23" customFormat="1" ht="20.100000000000001" customHeight="1" x14ac:dyDescent="0.15">
      <c r="A8" s="79">
        <v>3</v>
      </c>
      <c r="B8" s="273"/>
      <c r="C8" s="342"/>
      <c r="D8" s="530"/>
      <c r="E8" s="72"/>
      <c r="F8" s="529"/>
      <c r="G8" s="304"/>
      <c r="H8" s="79"/>
      <c r="I8" s="459"/>
      <c r="J8" s="459"/>
      <c r="K8" s="296"/>
      <c r="L8" s="170"/>
    </row>
    <row r="9" spans="1:12" s="23" customFormat="1" ht="20.100000000000001" customHeight="1" x14ac:dyDescent="0.15">
      <c r="A9" s="79">
        <v>4</v>
      </c>
      <c r="B9" s="273"/>
      <c r="C9" s="342"/>
      <c r="D9" s="530"/>
      <c r="E9" s="72"/>
      <c r="F9" s="529"/>
      <c r="G9" s="304"/>
      <c r="H9" s="79"/>
      <c r="I9" s="459"/>
      <c r="J9" s="459"/>
      <c r="K9" s="170"/>
      <c r="L9" s="170"/>
    </row>
    <row r="10" spans="1:12" s="23" customFormat="1" ht="20.100000000000001" customHeight="1" x14ac:dyDescent="0.15">
      <c r="A10" s="79">
        <v>5</v>
      </c>
      <c r="B10" s="273"/>
      <c r="C10" s="342"/>
      <c r="D10" s="530"/>
      <c r="E10" s="72"/>
      <c r="F10" s="529"/>
      <c r="G10" s="304"/>
      <c r="H10" s="79"/>
      <c r="I10" s="459"/>
      <c r="J10" s="459"/>
      <c r="K10" s="170"/>
      <c r="L10" s="170"/>
    </row>
    <row r="11" spans="1:12" s="23" customFormat="1" ht="20.100000000000001" customHeight="1" x14ac:dyDescent="0.15">
      <c r="A11" s="79">
        <v>6</v>
      </c>
      <c r="B11" s="273"/>
      <c r="C11" s="342"/>
      <c r="D11" s="530"/>
      <c r="E11" s="72"/>
      <c r="F11" s="529"/>
      <c r="G11" s="304"/>
      <c r="H11" s="79"/>
      <c r="I11" s="459"/>
      <c r="J11" s="459"/>
      <c r="K11" s="170"/>
      <c r="L11" s="170"/>
    </row>
    <row r="12" spans="1:12" s="23" customFormat="1" ht="20.100000000000001" customHeight="1" x14ac:dyDescent="0.15">
      <c r="A12" s="79">
        <v>7</v>
      </c>
      <c r="B12" s="273"/>
      <c r="C12" s="342"/>
      <c r="D12" s="530"/>
      <c r="E12" s="72"/>
      <c r="F12" s="529"/>
      <c r="G12" s="304"/>
      <c r="H12" s="79"/>
      <c r="I12" s="459"/>
      <c r="J12" s="459"/>
      <c r="K12" s="170"/>
      <c r="L12" s="170"/>
    </row>
    <row r="13" spans="1:12" s="23" customFormat="1" ht="20.100000000000001" customHeight="1" x14ac:dyDescent="0.15">
      <c r="A13" s="79">
        <v>8</v>
      </c>
      <c r="B13" s="273"/>
      <c r="C13" s="342"/>
      <c r="D13" s="530"/>
      <c r="E13" s="72"/>
      <c r="F13" s="529"/>
      <c r="G13" s="304"/>
      <c r="H13" s="79"/>
      <c r="I13" s="459"/>
      <c r="J13" s="459"/>
      <c r="K13" s="170"/>
      <c r="L13" s="170"/>
    </row>
    <row r="14" spans="1:12" s="23" customFormat="1" ht="20.100000000000001" customHeight="1" x14ac:dyDescent="0.15">
      <c r="A14" s="79">
        <v>9</v>
      </c>
      <c r="B14" s="273"/>
      <c r="C14" s="342"/>
      <c r="D14" s="530"/>
      <c r="E14" s="72"/>
      <c r="F14" s="529"/>
      <c r="G14" s="304"/>
      <c r="H14" s="79"/>
      <c r="I14" s="459"/>
      <c r="J14" s="459"/>
      <c r="K14" s="170"/>
      <c r="L14" s="170"/>
    </row>
    <row r="15" spans="1:12" s="23" customFormat="1" ht="20.100000000000001" customHeight="1" x14ac:dyDescent="0.15">
      <c r="A15" s="79">
        <v>10</v>
      </c>
      <c r="B15" s="273"/>
      <c r="C15" s="342"/>
      <c r="D15" s="530"/>
      <c r="E15" s="72"/>
      <c r="F15" s="529"/>
      <c r="G15" s="304"/>
      <c r="H15" s="79"/>
      <c r="I15" s="459"/>
      <c r="J15" s="459"/>
      <c r="K15" s="170"/>
      <c r="L15" s="170"/>
    </row>
    <row r="16" spans="1:12" s="23" customFormat="1" ht="20.100000000000001" customHeight="1" x14ac:dyDescent="0.15">
      <c r="A16" s="79">
        <v>11</v>
      </c>
      <c r="B16" s="273"/>
      <c r="C16" s="342"/>
      <c r="D16" s="530"/>
      <c r="E16" s="72"/>
      <c r="F16" s="529"/>
      <c r="G16" s="304"/>
      <c r="H16" s="79"/>
      <c r="I16" s="459"/>
      <c r="J16" s="459"/>
      <c r="K16" s="170"/>
      <c r="L16" s="170"/>
    </row>
    <row r="17" spans="1:12" s="23" customFormat="1" ht="20.100000000000001" customHeight="1" x14ac:dyDescent="0.15">
      <c r="A17" s="79">
        <v>12</v>
      </c>
      <c r="B17" s="273"/>
      <c r="C17" s="342"/>
      <c r="D17" s="530"/>
      <c r="E17" s="72"/>
      <c r="F17" s="529"/>
      <c r="G17" s="304"/>
      <c r="H17" s="79"/>
      <c r="I17" s="459"/>
      <c r="J17" s="459"/>
      <c r="K17" s="170"/>
      <c r="L17" s="170"/>
    </row>
    <row r="18" spans="1:12" s="23" customFormat="1" ht="20.100000000000001" customHeight="1" x14ac:dyDescent="0.15">
      <c r="A18" s="79">
        <v>13</v>
      </c>
      <c r="B18" s="273"/>
      <c r="C18" s="342"/>
      <c r="D18" s="530"/>
      <c r="E18" s="72"/>
      <c r="F18" s="529"/>
      <c r="G18" s="304"/>
      <c r="H18" s="79"/>
      <c r="I18" s="459"/>
      <c r="J18" s="459"/>
      <c r="K18" s="170"/>
      <c r="L18" s="170"/>
    </row>
    <row r="19" spans="1:12" s="23" customFormat="1" ht="20.100000000000001" customHeight="1" x14ac:dyDescent="0.15">
      <c r="A19" s="79">
        <v>14</v>
      </c>
      <c r="B19" s="273"/>
      <c r="C19" s="342"/>
      <c r="D19" s="530"/>
      <c r="E19" s="72"/>
      <c r="F19" s="529"/>
      <c r="G19" s="304"/>
      <c r="H19" s="79"/>
      <c r="I19" s="459"/>
      <c r="J19" s="459"/>
      <c r="K19" s="170"/>
      <c r="L19" s="170"/>
    </row>
    <row r="20" spans="1:12" s="23" customFormat="1" ht="20.100000000000001" customHeight="1" x14ac:dyDescent="0.15">
      <c r="A20" s="79">
        <v>15</v>
      </c>
      <c r="B20" s="273"/>
      <c r="C20" s="342"/>
      <c r="D20" s="530"/>
      <c r="E20" s="72"/>
      <c r="F20" s="529"/>
      <c r="G20" s="304"/>
      <c r="H20" s="79"/>
      <c r="I20" s="459"/>
      <c r="J20" s="459"/>
      <c r="K20" s="170"/>
      <c r="L20" s="170"/>
    </row>
    <row r="21" spans="1:12" s="23" customFormat="1" ht="20.100000000000001" customHeight="1" x14ac:dyDescent="0.15">
      <c r="A21" s="79">
        <v>16</v>
      </c>
      <c r="B21" s="273"/>
      <c r="C21" s="342"/>
      <c r="D21" s="530"/>
      <c r="E21" s="72"/>
      <c r="F21" s="529"/>
      <c r="G21" s="304"/>
      <c r="H21" s="79"/>
      <c r="I21" s="459"/>
      <c r="J21" s="459"/>
      <c r="K21" s="170"/>
      <c r="L21" s="170"/>
    </row>
    <row r="22" spans="1:12" s="23" customFormat="1" ht="20.100000000000001" customHeight="1" x14ac:dyDescent="0.15">
      <c r="A22" s="79">
        <v>17</v>
      </c>
      <c r="B22" s="273"/>
      <c r="C22" s="342"/>
      <c r="D22" s="530"/>
      <c r="E22" s="72"/>
      <c r="F22" s="529"/>
      <c r="G22" s="304"/>
      <c r="H22" s="79"/>
      <c r="I22" s="459"/>
      <c r="J22" s="459"/>
      <c r="K22" s="170"/>
      <c r="L22" s="170"/>
    </row>
    <row r="23" spans="1:12" s="23" customFormat="1" ht="20.100000000000001" customHeight="1" x14ac:dyDescent="0.15">
      <c r="A23" s="79">
        <v>18</v>
      </c>
      <c r="B23" s="273"/>
      <c r="C23" s="342"/>
      <c r="D23" s="530"/>
      <c r="E23" s="72"/>
      <c r="F23" s="529"/>
      <c r="G23" s="304"/>
      <c r="H23" s="79"/>
      <c r="I23" s="459"/>
      <c r="J23" s="459"/>
      <c r="K23" s="170"/>
      <c r="L23" s="170"/>
    </row>
    <row r="24" spans="1:12" s="23" customFormat="1" ht="20.100000000000001" customHeight="1" x14ac:dyDescent="0.15">
      <c r="A24" s="79">
        <v>19</v>
      </c>
      <c r="B24" s="273"/>
      <c r="C24" s="342"/>
      <c r="D24" s="530"/>
      <c r="E24" s="72"/>
      <c r="F24" s="529"/>
      <c r="G24" s="304"/>
      <c r="H24" s="79"/>
      <c r="I24" s="459"/>
      <c r="J24" s="459"/>
      <c r="K24" s="170"/>
      <c r="L24" s="170"/>
    </row>
    <row r="25" spans="1:12" s="23" customFormat="1" ht="20.100000000000001" customHeight="1" x14ac:dyDescent="0.15">
      <c r="A25" s="79">
        <v>20</v>
      </c>
      <c r="B25" s="273"/>
      <c r="C25" s="342"/>
      <c r="D25" s="530"/>
      <c r="E25" s="72"/>
      <c r="F25" s="529"/>
      <c r="G25" s="304"/>
      <c r="H25" s="79"/>
      <c r="I25" s="459"/>
      <c r="J25" s="459"/>
      <c r="K25" s="170"/>
      <c r="L25" s="170"/>
    </row>
    <row r="26" spans="1:12" ht="20.100000000000001" customHeight="1" x14ac:dyDescent="0.15">
      <c r="A26" s="79">
        <v>21</v>
      </c>
      <c r="B26" s="273"/>
      <c r="C26" s="342"/>
      <c r="D26" s="530"/>
      <c r="E26" s="72"/>
      <c r="F26" s="529"/>
      <c r="G26" s="304"/>
      <c r="H26" s="79"/>
      <c r="I26" s="459"/>
      <c r="J26" s="459"/>
      <c r="K26" s="170"/>
      <c r="L26" s="170"/>
    </row>
    <row r="27" spans="1:12" ht="20.100000000000001" customHeight="1" x14ac:dyDescent="0.15">
      <c r="A27" s="79">
        <v>22</v>
      </c>
      <c r="B27" s="273"/>
      <c r="C27" s="342"/>
      <c r="D27" s="530"/>
      <c r="E27" s="72"/>
      <c r="F27" s="529"/>
      <c r="G27" s="304"/>
      <c r="H27" s="79"/>
      <c r="I27" s="459"/>
      <c r="J27" s="459"/>
      <c r="K27" s="170"/>
      <c r="L27" s="170"/>
    </row>
    <row r="28" spans="1:12" ht="20.100000000000001" customHeight="1" x14ac:dyDescent="0.15">
      <c r="A28" s="79">
        <v>23</v>
      </c>
      <c r="B28" s="273"/>
      <c r="C28" s="342"/>
      <c r="D28" s="530"/>
      <c r="E28" s="72"/>
      <c r="F28" s="529"/>
      <c r="G28" s="304"/>
      <c r="H28" s="79"/>
      <c r="I28" s="459"/>
      <c r="J28" s="459"/>
      <c r="K28" s="170"/>
      <c r="L28" s="170"/>
    </row>
    <row r="29" spans="1:12" ht="20.100000000000001" customHeight="1" x14ac:dyDescent="0.15">
      <c r="A29" s="79">
        <v>24</v>
      </c>
      <c r="B29" s="273"/>
      <c r="C29" s="342"/>
      <c r="D29" s="530"/>
      <c r="E29" s="72"/>
      <c r="F29" s="529"/>
      <c r="G29" s="304"/>
      <c r="H29" s="79"/>
      <c r="I29" s="459"/>
      <c r="J29" s="459"/>
      <c r="K29" s="170"/>
      <c r="L29" s="170"/>
    </row>
    <row r="30" spans="1:12" ht="20.100000000000001" customHeight="1" x14ac:dyDescent="0.15">
      <c r="A30" s="79">
        <v>25</v>
      </c>
      <c r="B30" s="273"/>
      <c r="C30" s="342"/>
      <c r="D30" s="530"/>
      <c r="E30" s="72"/>
      <c r="F30" s="529"/>
      <c r="G30" s="304"/>
      <c r="H30" s="79"/>
      <c r="I30" s="459"/>
      <c r="J30" s="459"/>
      <c r="K30" s="170"/>
      <c r="L30" s="170"/>
    </row>
    <row r="31" spans="1:12" ht="20.100000000000001" customHeight="1" x14ac:dyDescent="0.15">
      <c r="A31" s="79">
        <v>26</v>
      </c>
      <c r="B31" s="273"/>
      <c r="C31" s="342"/>
      <c r="D31" s="530"/>
      <c r="E31" s="72"/>
      <c r="F31" s="529"/>
      <c r="G31" s="304"/>
      <c r="H31" s="79"/>
      <c r="I31" s="459"/>
      <c r="J31" s="459"/>
      <c r="K31" s="170"/>
      <c r="L31" s="170"/>
    </row>
    <row r="32" spans="1:12" ht="20.100000000000001" customHeight="1" x14ac:dyDescent="0.15">
      <c r="A32" s="79">
        <v>27</v>
      </c>
      <c r="B32" s="273"/>
      <c r="C32" s="342"/>
      <c r="D32" s="530"/>
      <c r="E32" s="72"/>
      <c r="F32" s="529"/>
      <c r="G32" s="304"/>
      <c r="H32" s="79"/>
      <c r="I32" s="459"/>
      <c r="J32" s="459"/>
      <c r="K32" s="170"/>
      <c r="L32" s="170"/>
    </row>
    <row r="33" spans="1:12" ht="20.100000000000001" customHeight="1" x14ac:dyDescent="0.15">
      <c r="A33" s="79">
        <v>28</v>
      </c>
      <c r="B33" s="273"/>
      <c r="C33" s="342"/>
      <c r="D33" s="530"/>
      <c r="E33" s="72"/>
      <c r="F33" s="529"/>
      <c r="G33" s="304"/>
      <c r="H33" s="79"/>
      <c r="I33" s="459"/>
      <c r="J33" s="459"/>
      <c r="K33" s="170"/>
      <c r="L33" s="170"/>
    </row>
    <row r="34" spans="1:12" ht="20.100000000000001" customHeight="1" x14ac:dyDescent="0.15">
      <c r="A34" s="79">
        <v>29</v>
      </c>
      <c r="B34" s="273"/>
      <c r="C34" s="342"/>
      <c r="D34" s="530"/>
      <c r="E34" s="72"/>
      <c r="F34" s="529"/>
      <c r="G34" s="304"/>
      <c r="H34" s="79"/>
      <c r="I34" s="459"/>
      <c r="J34" s="459"/>
      <c r="K34" s="170"/>
      <c r="L34" s="170"/>
    </row>
    <row r="35" spans="1:12" ht="20.100000000000001" customHeight="1" x14ac:dyDescent="0.15">
      <c r="A35" s="79">
        <v>30</v>
      </c>
      <c r="B35" s="273"/>
      <c r="C35" s="342"/>
      <c r="D35" s="530"/>
      <c r="E35" s="72"/>
      <c r="F35" s="529"/>
      <c r="G35" s="304"/>
      <c r="H35" s="79"/>
      <c r="I35" s="459"/>
      <c r="J35" s="459"/>
      <c r="K35" s="170"/>
      <c r="L35" s="170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35"/>
  <sheetViews>
    <sheetView zoomScale="75" workbookViewId="0">
      <selection activeCell="E10" sqref="E10"/>
    </sheetView>
  </sheetViews>
  <sheetFormatPr defaultColWidth="9" defaultRowHeight="20.100000000000001" customHeight="1" x14ac:dyDescent="0.15"/>
  <cols>
    <col min="1" max="1" width="10.25" style="24" customWidth="1"/>
    <col min="2" max="2" width="20" style="24" customWidth="1"/>
    <col min="3" max="3" width="12.375" style="24" customWidth="1"/>
    <col min="4" max="4" width="19.625" style="24" customWidth="1"/>
    <col min="5" max="5" width="21" style="24" customWidth="1"/>
    <col min="6" max="6" width="15.75" style="24" bestFit="1" customWidth="1"/>
    <col min="7" max="7" width="14.125" style="24" customWidth="1"/>
    <col min="8" max="8" width="15.625" style="24" customWidth="1"/>
    <col min="9" max="9" width="11.625" style="24" customWidth="1"/>
    <col min="10" max="10" width="14.25" style="24" customWidth="1"/>
    <col min="11" max="11" width="15.5" style="24" customWidth="1"/>
    <col min="12" max="16384" width="9" style="24"/>
  </cols>
  <sheetData>
    <row r="1" spans="1:11" s="6" customFormat="1" ht="28.15" customHeight="1" x14ac:dyDescent="0.15">
      <c r="A1" s="559" t="s">
        <v>307</v>
      </c>
      <c r="B1" s="313" t="s">
        <v>510</v>
      </c>
      <c r="C1" s="311"/>
      <c r="D1" s="311"/>
    </row>
    <row r="2" spans="1:11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22" customFormat="1" ht="38.25" customHeight="1" x14ac:dyDescent="0.15">
      <c r="A4" s="75" t="s">
        <v>0</v>
      </c>
      <c r="B4" s="136" t="s">
        <v>369</v>
      </c>
      <c r="C4" s="136" t="s">
        <v>511</v>
      </c>
      <c r="D4" s="172" t="s">
        <v>512</v>
      </c>
      <c r="E4" s="172" t="s">
        <v>117</v>
      </c>
      <c r="F4" s="136" t="s">
        <v>548</v>
      </c>
      <c r="G4" s="137" t="s">
        <v>549</v>
      </c>
      <c r="H4" s="188" t="s">
        <v>90</v>
      </c>
      <c r="I4" s="213" t="s">
        <v>550</v>
      </c>
      <c r="J4" s="88" t="s">
        <v>3</v>
      </c>
      <c r="K4" s="44" t="s">
        <v>547</v>
      </c>
    </row>
    <row r="5" spans="1:11" s="22" customFormat="1" ht="22.5" customHeight="1" x14ac:dyDescent="0.15">
      <c r="A5" s="210"/>
      <c r="B5" s="207" t="s">
        <v>153</v>
      </c>
      <c r="C5" s="269"/>
      <c r="D5" s="176"/>
      <c r="E5" s="446">
        <f>SUM(E6:E25)</f>
        <v>0</v>
      </c>
      <c r="F5" s="460"/>
      <c r="G5" s="450"/>
      <c r="H5" s="200"/>
      <c r="I5" s="209"/>
      <c r="J5" s="288">
        <f>SUM(J6:J25)</f>
        <v>0</v>
      </c>
      <c r="K5" s="288"/>
    </row>
    <row r="6" spans="1:11" s="23" customFormat="1" ht="20.100000000000001" customHeight="1" x14ac:dyDescent="0.15">
      <c r="A6" s="79">
        <v>1</v>
      </c>
      <c r="B6" s="532"/>
      <c r="C6" s="342"/>
      <c r="D6" s="277"/>
      <c r="E6" s="218"/>
      <c r="F6" s="48"/>
      <c r="G6" s="82"/>
      <c r="H6" s="79"/>
      <c r="I6" s="459"/>
      <c r="J6" s="296"/>
      <c r="K6" s="296"/>
    </row>
    <row r="7" spans="1:11" s="23" customFormat="1" ht="20.100000000000001" customHeight="1" x14ac:dyDescent="0.15">
      <c r="A7" s="79">
        <v>2</v>
      </c>
      <c r="B7" s="273"/>
      <c r="C7" s="270"/>
      <c r="D7" s="218"/>
      <c r="E7" s="218"/>
      <c r="F7" s="56"/>
      <c r="G7" s="68"/>
      <c r="H7" s="79"/>
      <c r="I7" s="459"/>
      <c r="J7" s="170"/>
      <c r="K7" s="170"/>
    </row>
    <row r="8" spans="1:11" s="23" customFormat="1" ht="20.100000000000001" customHeight="1" x14ac:dyDescent="0.15">
      <c r="A8" s="79">
        <v>3</v>
      </c>
      <c r="B8" s="273"/>
      <c r="C8" s="270"/>
      <c r="D8" s="218"/>
      <c r="E8" s="218"/>
      <c r="F8" s="56"/>
      <c r="G8" s="68"/>
      <c r="H8" s="79"/>
      <c r="I8" s="459"/>
      <c r="J8" s="170"/>
      <c r="K8" s="170"/>
    </row>
    <row r="9" spans="1:11" s="23" customFormat="1" ht="20.100000000000001" customHeight="1" x14ac:dyDescent="0.15">
      <c r="A9" s="79">
        <v>4</v>
      </c>
      <c r="B9" s="273"/>
      <c r="C9" s="270"/>
      <c r="D9" s="218"/>
      <c r="E9" s="218"/>
      <c r="F9" s="56"/>
      <c r="G9" s="68"/>
      <c r="H9" s="79"/>
      <c r="I9" s="459"/>
      <c r="J9" s="170"/>
      <c r="K9" s="170"/>
    </row>
    <row r="10" spans="1:11" s="23" customFormat="1" ht="20.100000000000001" customHeight="1" x14ac:dyDescent="0.15">
      <c r="A10" s="79">
        <v>5</v>
      </c>
      <c r="B10" s="273"/>
      <c r="C10" s="270"/>
      <c r="D10" s="218"/>
      <c r="E10" s="218"/>
      <c r="F10" s="56"/>
      <c r="G10" s="68"/>
      <c r="H10" s="79"/>
      <c r="I10" s="459"/>
      <c r="J10" s="170"/>
      <c r="K10" s="170"/>
    </row>
    <row r="11" spans="1:11" s="23" customFormat="1" ht="20.100000000000001" customHeight="1" x14ac:dyDescent="0.15">
      <c r="A11" s="79">
        <v>6</v>
      </c>
      <c r="B11" s="273"/>
      <c r="C11" s="270"/>
      <c r="D11" s="218"/>
      <c r="E11" s="218"/>
      <c r="F11" s="56"/>
      <c r="G11" s="68"/>
      <c r="H11" s="79"/>
      <c r="I11" s="459"/>
      <c r="J11" s="170"/>
      <c r="K11" s="170"/>
    </row>
    <row r="12" spans="1:11" s="23" customFormat="1" ht="20.100000000000001" customHeight="1" x14ac:dyDescent="0.15">
      <c r="A12" s="79">
        <v>7</v>
      </c>
      <c r="B12" s="273"/>
      <c r="C12" s="270"/>
      <c r="D12" s="218"/>
      <c r="E12" s="218"/>
      <c r="F12" s="56"/>
      <c r="G12" s="68"/>
      <c r="H12" s="79"/>
      <c r="I12" s="459"/>
      <c r="J12" s="170"/>
      <c r="K12" s="170"/>
    </row>
    <row r="13" spans="1:11" s="23" customFormat="1" ht="20.100000000000001" customHeight="1" x14ac:dyDescent="0.15">
      <c r="A13" s="79">
        <v>8</v>
      </c>
      <c r="B13" s="273"/>
      <c r="C13" s="270"/>
      <c r="D13" s="218"/>
      <c r="E13" s="218"/>
      <c r="F13" s="56"/>
      <c r="G13" s="68"/>
      <c r="H13" s="79"/>
      <c r="I13" s="459"/>
      <c r="J13" s="170"/>
      <c r="K13" s="170"/>
    </row>
    <row r="14" spans="1:11" s="23" customFormat="1" ht="20.100000000000001" customHeight="1" x14ac:dyDescent="0.15">
      <c r="A14" s="79">
        <v>9</v>
      </c>
      <c r="B14" s="273"/>
      <c r="C14" s="270"/>
      <c r="D14" s="218"/>
      <c r="E14" s="218"/>
      <c r="F14" s="56"/>
      <c r="G14" s="68"/>
      <c r="H14" s="79"/>
      <c r="I14" s="459"/>
      <c r="J14" s="170"/>
      <c r="K14" s="170"/>
    </row>
    <row r="15" spans="1:11" s="23" customFormat="1" ht="20.100000000000001" customHeight="1" x14ac:dyDescent="0.15">
      <c r="A15" s="79">
        <v>10</v>
      </c>
      <c r="B15" s="273"/>
      <c r="C15" s="270"/>
      <c r="D15" s="218"/>
      <c r="E15" s="218"/>
      <c r="F15" s="56"/>
      <c r="G15" s="68"/>
      <c r="H15" s="79"/>
      <c r="I15" s="459"/>
      <c r="J15" s="170"/>
      <c r="K15" s="170"/>
    </row>
    <row r="16" spans="1:11" s="23" customFormat="1" ht="20.100000000000001" customHeight="1" x14ac:dyDescent="0.15">
      <c r="A16" s="79">
        <v>11</v>
      </c>
      <c r="B16" s="273"/>
      <c r="C16" s="270"/>
      <c r="D16" s="218"/>
      <c r="E16" s="218"/>
      <c r="F16" s="56"/>
      <c r="G16" s="68"/>
      <c r="H16" s="79"/>
      <c r="I16" s="459"/>
      <c r="J16" s="170"/>
      <c r="K16" s="170"/>
    </row>
    <row r="17" spans="1:11" s="23" customFormat="1" ht="20.100000000000001" customHeight="1" x14ac:dyDescent="0.15">
      <c r="A17" s="79">
        <v>12</v>
      </c>
      <c r="B17" s="273"/>
      <c r="C17" s="270"/>
      <c r="D17" s="218"/>
      <c r="E17" s="218"/>
      <c r="F17" s="56"/>
      <c r="G17" s="68"/>
      <c r="H17" s="79"/>
      <c r="I17" s="459"/>
      <c r="J17" s="170"/>
      <c r="K17" s="170"/>
    </row>
    <row r="18" spans="1:11" s="23" customFormat="1" ht="20.100000000000001" customHeight="1" x14ac:dyDescent="0.15">
      <c r="A18" s="79">
        <v>13</v>
      </c>
      <c r="B18" s="273"/>
      <c r="C18" s="270"/>
      <c r="D18" s="218"/>
      <c r="E18" s="218"/>
      <c r="F18" s="56"/>
      <c r="G18" s="68"/>
      <c r="H18" s="79"/>
      <c r="I18" s="459"/>
      <c r="J18" s="170"/>
      <c r="K18" s="170"/>
    </row>
    <row r="19" spans="1:11" s="23" customFormat="1" ht="20.100000000000001" customHeight="1" x14ac:dyDescent="0.15">
      <c r="A19" s="79">
        <v>14</v>
      </c>
      <c r="B19" s="273"/>
      <c r="C19" s="270"/>
      <c r="D19" s="218"/>
      <c r="E19" s="218"/>
      <c r="F19" s="56"/>
      <c r="G19" s="68"/>
      <c r="H19" s="79"/>
      <c r="I19" s="459"/>
      <c r="J19" s="170"/>
      <c r="K19" s="170"/>
    </row>
    <row r="20" spans="1:11" s="23" customFormat="1" ht="20.100000000000001" customHeight="1" x14ac:dyDescent="0.15">
      <c r="A20" s="79">
        <v>15</v>
      </c>
      <c r="B20" s="273"/>
      <c r="C20" s="270"/>
      <c r="D20" s="218"/>
      <c r="E20" s="218"/>
      <c r="F20" s="56"/>
      <c r="G20" s="68"/>
      <c r="H20" s="79"/>
      <c r="I20" s="459"/>
      <c r="J20" s="170"/>
      <c r="K20" s="170"/>
    </row>
    <row r="21" spans="1:11" s="23" customFormat="1" ht="20.100000000000001" customHeight="1" x14ac:dyDescent="0.15">
      <c r="A21" s="79">
        <v>16</v>
      </c>
      <c r="B21" s="273"/>
      <c r="C21" s="270"/>
      <c r="D21" s="218"/>
      <c r="E21" s="218"/>
      <c r="F21" s="56"/>
      <c r="G21" s="68"/>
      <c r="H21" s="79"/>
      <c r="I21" s="459"/>
      <c r="J21" s="170"/>
      <c r="K21" s="170"/>
    </row>
    <row r="22" spans="1:11" s="23" customFormat="1" ht="20.100000000000001" customHeight="1" x14ac:dyDescent="0.15">
      <c r="A22" s="79">
        <v>17</v>
      </c>
      <c r="B22" s="273"/>
      <c r="C22" s="270"/>
      <c r="D22" s="218"/>
      <c r="E22" s="218"/>
      <c r="F22" s="56"/>
      <c r="G22" s="68"/>
      <c r="H22" s="79"/>
      <c r="I22" s="459"/>
      <c r="J22" s="170"/>
      <c r="K22" s="170"/>
    </row>
    <row r="23" spans="1:11" s="23" customFormat="1" ht="20.100000000000001" customHeight="1" x14ac:dyDescent="0.15">
      <c r="A23" s="79">
        <v>18</v>
      </c>
      <c r="B23" s="273"/>
      <c r="C23" s="270"/>
      <c r="D23" s="218"/>
      <c r="E23" s="218"/>
      <c r="F23" s="56"/>
      <c r="G23" s="68"/>
      <c r="H23" s="79"/>
      <c r="I23" s="459"/>
      <c r="J23" s="170"/>
      <c r="K23" s="170"/>
    </row>
    <row r="24" spans="1:11" s="23" customFormat="1" ht="20.100000000000001" customHeight="1" x14ac:dyDescent="0.15">
      <c r="A24" s="79">
        <v>19</v>
      </c>
      <c r="B24" s="273"/>
      <c r="C24" s="270"/>
      <c r="D24" s="218"/>
      <c r="E24" s="218"/>
      <c r="F24" s="56"/>
      <c r="G24" s="68"/>
      <c r="H24" s="79"/>
      <c r="I24" s="459"/>
      <c r="J24" s="170"/>
      <c r="K24" s="170"/>
    </row>
    <row r="25" spans="1:11" s="23" customFormat="1" ht="20.100000000000001" customHeight="1" x14ac:dyDescent="0.15">
      <c r="A25" s="79">
        <v>20</v>
      </c>
      <c r="B25" s="273"/>
      <c r="C25" s="270"/>
      <c r="D25" s="218"/>
      <c r="E25" s="218"/>
      <c r="F25" s="56"/>
      <c r="G25" s="68"/>
      <c r="H25" s="79"/>
      <c r="I25" s="459"/>
      <c r="J25" s="170"/>
      <c r="K25" s="170"/>
    </row>
    <row r="26" spans="1:11" ht="20.100000000000001" customHeight="1" x14ac:dyDescent="0.15">
      <c r="A26" s="79">
        <v>21</v>
      </c>
      <c r="B26" s="273"/>
      <c r="C26" s="270"/>
      <c r="D26" s="218"/>
      <c r="E26" s="218"/>
      <c r="F26" s="56"/>
      <c r="G26" s="68"/>
      <c r="H26" s="79"/>
      <c r="I26" s="459"/>
      <c r="J26" s="170"/>
      <c r="K26" s="170"/>
    </row>
    <row r="27" spans="1:11" ht="20.100000000000001" customHeight="1" x14ac:dyDescent="0.15">
      <c r="A27" s="79">
        <v>22</v>
      </c>
      <c r="B27" s="273"/>
      <c r="C27" s="270"/>
      <c r="D27" s="218"/>
      <c r="E27" s="218"/>
      <c r="F27" s="56"/>
      <c r="G27" s="68"/>
      <c r="H27" s="79"/>
      <c r="I27" s="459"/>
      <c r="J27" s="170"/>
      <c r="K27" s="170"/>
    </row>
    <row r="28" spans="1:11" ht="20.100000000000001" customHeight="1" x14ac:dyDescent="0.15">
      <c r="A28" s="79">
        <v>23</v>
      </c>
      <c r="B28" s="273"/>
      <c r="C28" s="270"/>
      <c r="D28" s="218"/>
      <c r="E28" s="218"/>
      <c r="F28" s="56"/>
      <c r="G28" s="68"/>
      <c r="H28" s="79"/>
      <c r="I28" s="459"/>
      <c r="J28" s="170"/>
      <c r="K28" s="170"/>
    </row>
    <row r="29" spans="1:11" ht="20.100000000000001" customHeight="1" x14ac:dyDescent="0.15">
      <c r="A29" s="79">
        <v>24</v>
      </c>
      <c r="B29" s="273"/>
      <c r="C29" s="270"/>
      <c r="D29" s="218"/>
      <c r="E29" s="218"/>
      <c r="F29" s="56"/>
      <c r="G29" s="68"/>
      <c r="H29" s="79"/>
      <c r="I29" s="459"/>
      <c r="J29" s="170"/>
      <c r="K29" s="170"/>
    </row>
    <row r="30" spans="1:11" ht="20.100000000000001" customHeight="1" x14ac:dyDescent="0.15">
      <c r="A30" s="79">
        <v>25</v>
      </c>
      <c r="B30" s="273"/>
      <c r="C30" s="270"/>
      <c r="D30" s="218"/>
      <c r="E30" s="218"/>
      <c r="F30" s="56"/>
      <c r="G30" s="68"/>
      <c r="H30" s="79"/>
      <c r="I30" s="459"/>
      <c r="J30" s="170"/>
      <c r="K30" s="170"/>
    </row>
    <row r="31" spans="1:11" ht="20.100000000000001" customHeight="1" x14ac:dyDescent="0.15">
      <c r="A31" s="79">
        <v>26</v>
      </c>
      <c r="B31" s="273"/>
      <c r="C31" s="270"/>
      <c r="D31" s="218"/>
      <c r="E31" s="218"/>
      <c r="F31" s="56"/>
      <c r="G31" s="68"/>
      <c r="H31" s="79"/>
      <c r="I31" s="459"/>
      <c r="J31" s="170"/>
      <c r="K31" s="170"/>
    </row>
    <row r="32" spans="1:11" ht="20.100000000000001" customHeight="1" x14ac:dyDescent="0.15">
      <c r="A32" s="79">
        <v>27</v>
      </c>
      <c r="B32" s="273"/>
      <c r="C32" s="270"/>
      <c r="D32" s="218"/>
      <c r="E32" s="218"/>
      <c r="F32" s="56"/>
      <c r="G32" s="68"/>
      <c r="H32" s="79"/>
      <c r="I32" s="459"/>
      <c r="J32" s="170"/>
      <c r="K32" s="170"/>
    </row>
    <row r="33" spans="1:11" ht="20.100000000000001" customHeight="1" x14ac:dyDescent="0.15">
      <c r="A33" s="79">
        <v>28</v>
      </c>
      <c r="B33" s="273"/>
      <c r="C33" s="270"/>
      <c r="D33" s="218"/>
      <c r="E33" s="218"/>
      <c r="F33" s="56"/>
      <c r="G33" s="68"/>
      <c r="H33" s="79"/>
      <c r="I33" s="459"/>
      <c r="J33" s="170"/>
      <c r="K33" s="170"/>
    </row>
    <row r="34" spans="1:11" ht="20.100000000000001" customHeight="1" x14ac:dyDescent="0.15">
      <c r="A34" s="79">
        <v>29</v>
      </c>
      <c r="B34" s="273"/>
      <c r="C34" s="270"/>
      <c r="D34" s="218"/>
      <c r="E34" s="218"/>
      <c r="F34" s="56"/>
      <c r="G34" s="68"/>
      <c r="H34" s="79"/>
      <c r="I34" s="459"/>
      <c r="J34" s="170"/>
      <c r="K34" s="170"/>
    </row>
    <row r="35" spans="1:11" ht="20.100000000000001" customHeight="1" x14ac:dyDescent="0.15">
      <c r="A35" s="79">
        <v>30</v>
      </c>
      <c r="B35" s="273"/>
      <c r="C35" s="270"/>
      <c r="D35" s="218"/>
      <c r="E35" s="218"/>
      <c r="F35" s="56"/>
      <c r="G35" s="68"/>
      <c r="H35" s="79"/>
      <c r="I35" s="459"/>
      <c r="J35" s="170"/>
      <c r="K35" s="170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0"/>
  <dimension ref="A1:H35"/>
  <sheetViews>
    <sheetView zoomScale="75" workbookViewId="0">
      <selection activeCell="E10" sqref="E10"/>
    </sheetView>
  </sheetViews>
  <sheetFormatPr defaultColWidth="9" defaultRowHeight="20.100000000000001" customHeight="1" x14ac:dyDescent="0.15"/>
  <cols>
    <col min="1" max="1" width="10.25" style="24" customWidth="1"/>
    <col min="2" max="2" width="25.25" style="24" customWidth="1"/>
    <col min="3" max="8" width="21.875" style="24" customWidth="1"/>
    <col min="9" max="16384" width="9" style="24"/>
  </cols>
  <sheetData>
    <row r="1" spans="1:8" s="6" customFormat="1" ht="28.15" customHeight="1" x14ac:dyDescent="0.15">
      <c r="A1" s="559" t="s">
        <v>307</v>
      </c>
      <c r="B1" s="313" t="s">
        <v>160</v>
      </c>
      <c r="C1" s="311"/>
      <c r="D1" s="311"/>
      <c r="E1" s="312"/>
    </row>
    <row r="2" spans="1:8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8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8" s="22" customFormat="1" ht="26.25" customHeight="1" x14ac:dyDescent="0.15">
      <c r="A4" s="75" t="s">
        <v>0</v>
      </c>
      <c r="B4" s="172" t="s">
        <v>158</v>
      </c>
      <c r="C4" s="136" t="s">
        <v>161</v>
      </c>
      <c r="D4" s="172" t="s">
        <v>223</v>
      </c>
      <c r="E4" s="77" t="s">
        <v>134</v>
      </c>
      <c r="F4" s="188" t="s">
        <v>110</v>
      </c>
      <c r="G4" s="88" t="s">
        <v>3</v>
      </c>
      <c r="H4" s="44" t="s">
        <v>575</v>
      </c>
    </row>
    <row r="5" spans="1:8" s="22" customFormat="1" ht="22.5" customHeight="1" x14ac:dyDescent="0.15">
      <c r="A5" s="210"/>
      <c r="B5" s="176" t="s">
        <v>153</v>
      </c>
      <c r="C5" s="269"/>
      <c r="D5" s="176"/>
      <c r="E5" s="365">
        <f>SUM(E6:E25)</f>
        <v>0</v>
      </c>
      <c r="F5" s="200"/>
      <c r="G5" s="288">
        <f>SUM(G6:G25)</f>
        <v>0</v>
      </c>
      <c r="H5" s="288"/>
    </row>
    <row r="6" spans="1:8" s="23" customFormat="1" ht="20.100000000000001" customHeight="1" x14ac:dyDescent="0.15">
      <c r="A6" s="79">
        <v>1</v>
      </c>
      <c r="B6" s="532"/>
      <c r="C6" s="270"/>
      <c r="D6" s="48"/>
      <c r="E6" s="280"/>
      <c r="F6" s="79"/>
      <c r="G6" s="296"/>
      <c r="H6" s="244"/>
    </row>
    <row r="7" spans="1:8" s="23" customFormat="1" ht="20.100000000000001" customHeight="1" x14ac:dyDescent="0.15">
      <c r="A7" s="79">
        <v>2</v>
      </c>
      <c r="B7" s="273"/>
      <c r="C7" s="270"/>
      <c r="D7" s="56"/>
      <c r="E7" s="280"/>
      <c r="F7" s="79"/>
      <c r="G7" s="170"/>
      <c r="H7" s="244"/>
    </row>
    <row r="8" spans="1:8" s="23" customFormat="1" ht="20.100000000000001" customHeight="1" x14ac:dyDescent="0.15">
      <c r="A8" s="79">
        <v>3</v>
      </c>
      <c r="B8" s="273"/>
      <c r="C8" s="270"/>
      <c r="D8" s="56"/>
      <c r="E8" s="280"/>
      <c r="F8" s="79"/>
      <c r="G8" s="170"/>
      <c r="H8" s="244"/>
    </row>
    <row r="9" spans="1:8" s="23" customFormat="1" ht="20.100000000000001" customHeight="1" x14ac:dyDescent="0.15">
      <c r="A9" s="79">
        <v>4</v>
      </c>
      <c r="B9" s="273"/>
      <c r="C9" s="270"/>
      <c r="D9" s="56"/>
      <c r="E9" s="280"/>
      <c r="F9" s="79"/>
      <c r="G9" s="170"/>
      <c r="H9" s="244"/>
    </row>
    <row r="10" spans="1:8" s="23" customFormat="1" ht="20.100000000000001" customHeight="1" x14ac:dyDescent="0.15">
      <c r="A10" s="79">
        <v>5</v>
      </c>
      <c r="B10" s="273"/>
      <c r="C10" s="270"/>
      <c r="D10" s="56"/>
      <c r="E10" s="280"/>
      <c r="F10" s="79"/>
      <c r="G10" s="170"/>
      <c r="H10" s="244"/>
    </row>
    <row r="11" spans="1:8" s="23" customFormat="1" ht="20.100000000000001" customHeight="1" x14ac:dyDescent="0.15">
      <c r="A11" s="79">
        <v>6</v>
      </c>
      <c r="B11" s="273"/>
      <c r="C11" s="270"/>
      <c r="D11" s="56"/>
      <c r="E11" s="280"/>
      <c r="F11" s="79"/>
      <c r="G11" s="170"/>
      <c r="H11" s="244"/>
    </row>
    <row r="12" spans="1:8" s="23" customFormat="1" ht="20.100000000000001" customHeight="1" x14ac:dyDescent="0.15">
      <c r="A12" s="79">
        <v>7</v>
      </c>
      <c r="B12" s="273"/>
      <c r="C12" s="270"/>
      <c r="D12" s="56"/>
      <c r="E12" s="280"/>
      <c r="F12" s="79"/>
      <c r="G12" s="170"/>
      <c r="H12" s="244"/>
    </row>
    <row r="13" spans="1:8" s="23" customFormat="1" ht="20.100000000000001" customHeight="1" x14ac:dyDescent="0.15">
      <c r="A13" s="79">
        <v>8</v>
      </c>
      <c r="B13" s="273"/>
      <c r="C13" s="270"/>
      <c r="D13" s="56"/>
      <c r="E13" s="280"/>
      <c r="F13" s="79"/>
      <c r="G13" s="170"/>
      <c r="H13" s="244"/>
    </row>
    <row r="14" spans="1:8" s="23" customFormat="1" ht="20.100000000000001" customHeight="1" x14ac:dyDescent="0.15">
      <c r="A14" s="79">
        <v>9</v>
      </c>
      <c r="B14" s="273"/>
      <c r="C14" s="270"/>
      <c r="D14" s="56"/>
      <c r="E14" s="280"/>
      <c r="F14" s="79"/>
      <c r="G14" s="170"/>
      <c r="H14" s="244"/>
    </row>
    <row r="15" spans="1:8" s="23" customFormat="1" ht="20.100000000000001" customHeight="1" x14ac:dyDescent="0.15">
      <c r="A15" s="79">
        <v>10</v>
      </c>
      <c r="B15" s="273"/>
      <c r="C15" s="270"/>
      <c r="D15" s="56"/>
      <c r="E15" s="280"/>
      <c r="F15" s="79"/>
      <c r="G15" s="170"/>
      <c r="H15" s="244"/>
    </row>
    <row r="16" spans="1:8" s="23" customFormat="1" ht="20.100000000000001" customHeight="1" x14ac:dyDescent="0.15">
      <c r="A16" s="79">
        <v>11</v>
      </c>
      <c r="B16" s="273"/>
      <c r="C16" s="270"/>
      <c r="D16" s="56"/>
      <c r="E16" s="280"/>
      <c r="F16" s="79"/>
      <c r="G16" s="170"/>
      <c r="H16" s="244"/>
    </row>
    <row r="17" spans="1:8" s="23" customFormat="1" ht="20.100000000000001" customHeight="1" x14ac:dyDescent="0.15">
      <c r="A17" s="79">
        <v>12</v>
      </c>
      <c r="B17" s="273"/>
      <c r="C17" s="270"/>
      <c r="D17" s="56"/>
      <c r="E17" s="280"/>
      <c r="F17" s="79"/>
      <c r="G17" s="170"/>
      <c r="H17" s="244"/>
    </row>
    <row r="18" spans="1:8" s="23" customFormat="1" ht="20.100000000000001" customHeight="1" x14ac:dyDescent="0.15">
      <c r="A18" s="79">
        <v>13</v>
      </c>
      <c r="B18" s="273"/>
      <c r="C18" s="270"/>
      <c r="D18" s="56"/>
      <c r="E18" s="280"/>
      <c r="F18" s="79"/>
      <c r="G18" s="170"/>
      <c r="H18" s="244"/>
    </row>
    <row r="19" spans="1:8" s="23" customFormat="1" ht="20.100000000000001" customHeight="1" x14ac:dyDescent="0.15">
      <c r="A19" s="79">
        <v>14</v>
      </c>
      <c r="B19" s="273"/>
      <c r="C19" s="270"/>
      <c r="D19" s="56"/>
      <c r="E19" s="280"/>
      <c r="F19" s="79"/>
      <c r="G19" s="170"/>
      <c r="H19" s="244"/>
    </row>
    <row r="20" spans="1:8" s="23" customFormat="1" ht="20.100000000000001" customHeight="1" x14ac:dyDescent="0.15">
      <c r="A20" s="79">
        <v>15</v>
      </c>
      <c r="B20" s="273"/>
      <c r="C20" s="270"/>
      <c r="D20" s="56"/>
      <c r="E20" s="280"/>
      <c r="F20" s="79"/>
      <c r="G20" s="170"/>
      <c r="H20" s="244"/>
    </row>
    <row r="21" spans="1:8" s="23" customFormat="1" ht="20.100000000000001" customHeight="1" x14ac:dyDescent="0.15">
      <c r="A21" s="79">
        <v>16</v>
      </c>
      <c r="B21" s="273"/>
      <c r="C21" s="270"/>
      <c r="D21" s="56"/>
      <c r="E21" s="280"/>
      <c r="F21" s="79"/>
      <c r="G21" s="170"/>
      <c r="H21" s="244"/>
    </row>
    <row r="22" spans="1:8" s="23" customFormat="1" ht="20.100000000000001" customHeight="1" x14ac:dyDescent="0.15">
      <c r="A22" s="79">
        <v>17</v>
      </c>
      <c r="B22" s="273"/>
      <c r="C22" s="270"/>
      <c r="D22" s="56"/>
      <c r="E22" s="280"/>
      <c r="F22" s="79"/>
      <c r="G22" s="170"/>
      <c r="H22" s="244"/>
    </row>
    <row r="23" spans="1:8" s="23" customFormat="1" ht="20.100000000000001" customHeight="1" x14ac:dyDescent="0.15">
      <c r="A23" s="79">
        <v>18</v>
      </c>
      <c r="B23" s="273"/>
      <c r="C23" s="270"/>
      <c r="D23" s="56"/>
      <c r="E23" s="280"/>
      <c r="F23" s="79"/>
      <c r="G23" s="170"/>
      <c r="H23" s="244"/>
    </row>
    <row r="24" spans="1:8" s="23" customFormat="1" ht="20.100000000000001" customHeight="1" x14ac:dyDescent="0.15">
      <c r="A24" s="79">
        <v>19</v>
      </c>
      <c r="B24" s="273"/>
      <c r="C24" s="270"/>
      <c r="D24" s="56"/>
      <c r="E24" s="280"/>
      <c r="F24" s="79"/>
      <c r="G24" s="170"/>
      <c r="H24" s="244"/>
    </row>
    <row r="25" spans="1:8" s="23" customFormat="1" ht="20.100000000000001" customHeight="1" x14ac:dyDescent="0.15">
      <c r="A25" s="79">
        <v>20</v>
      </c>
      <c r="B25" s="273"/>
      <c r="C25" s="270"/>
      <c r="D25" s="56"/>
      <c r="E25" s="280"/>
      <c r="F25" s="79"/>
      <c r="G25" s="170"/>
      <c r="H25" s="244"/>
    </row>
    <row r="26" spans="1:8" ht="20.100000000000001" customHeight="1" x14ac:dyDescent="0.15">
      <c r="A26" s="79">
        <v>21</v>
      </c>
      <c r="B26" s="273"/>
      <c r="C26" s="270"/>
      <c r="D26" s="56"/>
      <c r="E26" s="280"/>
      <c r="F26" s="79"/>
      <c r="G26" s="170"/>
      <c r="H26" s="244"/>
    </row>
    <row r="27" spans="1:8" ht="20.100000000000001" customHeight="1" x14ac:dyDescent="0.15">
      <c r="A27" s="79">
        <v>22</v>
      </c>
      <c r="B27" s="273"/>
      <c r="C27" s="270"/>
      <c r="D27" s="56"/>
      <c r="E27" s="280"/>
      <c r="F27" s="79"/>
      <c r="G27" s="170"/>
      <c r="H27" s="244"/>
    </row>
    <row r="28" spans="1:8" ht="20.100000000000001" customHeight="1" x14ac:dyDescent="0.15">
      <c r="A28" s="79">
        <v>23</v>
      </c>
      <c r="B28" s="273"/>
      <c r="C28" s="270"/>
      <c r="D28" s="56"/>
      <c r="E28" s="280"/>
      <c r="F28" s="79"/>
      <c r="G28" s="170"/>
      <c r="H28" s="244"/>
    </row>
    <row r="29" spans="1:8" ht="20.100000000000001" customHeight="1" x14ac:dyDescent="0.15">
      <c r="A29" s="79">
        <v>24</v>
      </c>
      <c r="B29" s="273"/>
      <c r="C29" s="270"/>
      <c r="D29" s="56"/>
      <c r="E29" s="280"/>
      <c r="F29" s="79"/>
      <c r="G29" s="170"/>
      <c r="H29" s="244"/>
    </row>
    <row r="30" spans="1:8" ht="20.100000000000001" customHeight="1" x14ac:dyDescent="0.15">
      <c r="A30" s="79">
        <v>25</v>
      </c>
      <c r="B30" s="273"/>
      <c r="C30" s="270"/>
      <c r="D30" s="56"/>
      <c r="E30" s="280"/>
      <c r="F30" s="79"/>
      <c r="G30" s="170"/>
      <c r="H30" s="244"/>
    </row>
    <row r="31" spans="1:8" ht="20.100000000000001" customHeight="1" x14ac:dyDescent="0.15">
      <c r="A31" s="79">
        <v>26</v>
      </c>
      <c r="B31" s="273"/>
      <c r="C31" s="270"/>
      <c r="D31" s="56"/>
      <c r="E31" s="280"/>
      <c r="F31" s="79"/>
      <c r="G31" s="170"/>
      <c r="H31" s="244"/>
    </row>
    <row r="32" spans="1:8" ht="20.100000000000001" customHeight="1" x14ac:dyDescent="0.15">
      <c r="A32" s="79">
        <v>27</v>
      </c>
      <c r="B32" s="273"/>
      <c r="C32" s="270"/>
      <c r="D32" s="56"/>
      <c r="E32" s="280"/>
      <c r="F32" s="79"/>
      <c r="G32" s="170"/>
      <c r="H32" s="244"/>
    </row>
    <row r="33" spans="1:8" ht="20.100000000000001" customHeight="1" x14ac:dyDescent="0.15">
      <c r="A33" s="79">
        <v>28</v>
      </c>
      <c r="B33" s="273"/>
      <c r="C33" s="270"/>
      <c r="D33" s="56"/>
      <c r="E33" s="280"/>
      <c r="F33" s="79"/>
      <c r="G33" s="170"/>
      <c r="H33" s="244"/>
    </row>
    <row r="34" spans="1:8" ht="20.100000000000001" customHeight="1" x14ac:dyDescent="0.15">
      <c r="A34" s="79">
        <v>29</v>
      </c>
      <c r="B34" s="273"/>
      <c r="C34" s="270"/>
      <c r="D34" s="56"/>
      <c r="E34" s="280"/>
      <c r="F34" s="79"/>
      <c r="G34" s="170"/>
      <c r="H34" s="244"/>
    </row>
    <row r="35" spans="1:8" ht="20.100000000000001" customHeight="1" x14ac:dyDescent="0.15">
      <c r="A35" s="79">
        <v>30</v>
      </c>
      <c r="B35" s="273"/>
      <c r="C35" s="270"/>
      <c r="D35" s="56"/>
      <c r="E35" s="280"/>
      <c r="F35" s="79"/>
      <c r="G35" s="170"/>
      <c r="H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74"/>
  <dimension ref="A1:I35"/>
  <sheetViews>
    <sheetView zoomScale="75" workbookViewId="0">
      <selection activeCell="B6" sqref="B6:I7"/>
    </sheetView>
  </sheetViews>
  <sheetFormatPr defaultColWidth="9" defaultRowHeight="20.100000000000001" customHeight="1" x14ac:dyDescent="0.15"/>
  <cols>
    <col min="1" max="1" width="10.25" style="24" customWidth="1"/>
    <col min="2" max="2" width="20" style="24" customWidth="1"/>
    <col min="3" max="3" width="12.375" style="24" customWidth="1"/>
    <col min="4" max="4" width="19.625" style="24" customWidth="1"/>
    <col min="5" max="6" width="24.625" style="24" customWidth="1"/>
    <col min="7" max="7" width="17.625" style="24" customWidth="1"/>
    <col min="8" max="8" width="21.375" style="24" customWidth="1"/>
    <col min="9" max="9" width="17" style="24" customWidth="1"/>
    <col min="10" max="16384" width="9" style="24"/>
  </cols>
  <sheetData>
    <row r="1" spans="1:9" s="6" customFormat="1" ht="28.15" customHeight="1" x14ac:dyDescent="0.15">
      <c r="A1" s="559" t="s">
        <v>307</v>
      </c>
      <c r="B1" s="313" t="s">
        <v>114</v>
      </c>
      <c r="C1" s="311"/>
      <c r="D1" s="311"/>
      <c r="E1" s="312"/>
    </row>
    <row r="2" spans="1:9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9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9" s="22" customFormat="1" ht="26.25" customHeight="1" x14ac:dyDescent="0.15">
      <c r="A4" s="75" t="s">
        <v>0</v>
      </c>
      <c r="B4" s="136" t="s">
        <v>163</v>
      </c>
      <c r="C4" s="136" t="s">
        <v>161</v>
      </c>
      <c r="D4" s="172" t="s">
        <v>224</v>
      </c>
      <c r="E4" s="76" t="s">
        <v>134</v>
      </c>
      <c r="F4" s="137" t="s">
        <v>164</v>
      </c>
      <c r="G4" s="188" t="s">
        <v>90</v>
      </c>
      <c r="H4" s="88" t="s">
        <v>3</v>
      </c>
      <c r="I4" s="44" t="s">
        <v>575</v>
      </c>
    </row>
    <row r="5" spans="1:9" s="22" customFormat="1" ht="22.5" customHeight="1" x14ac:dyDescent="0.15">
      <c r="A5" s="210"/>
      <c r="B5" s="207" t="s">
        <v>153</v>
      </c>
      <c r="C5" s="269"/>
      <c r="D5" s="176"/>
      <c r="E5" s="288">
        <f>SUM(E6:E25)</f>
        <v>0</v>
      </c>
      <c r="F5" s="217"/>
      <c r="G5" s="200"/>
      <c r="H5" s="288">
        <f>SUM(H6:H25)</f>
        <v>0</v>
      </c>
      <c r="I5" s="288"/>
    </row>
    <row r="6" spans="1:9" s="23" customFormat="1" ht="20.100000000000001" customHeight="1" x14ac:dyDescent="0.15">
      <c r="A6" s="79">
        <v>1</v>
      </c>
      <c r="B6" s="532"/>
      <c r="C6" s="589"/>
      <c r="D6" s="48"/>
      <c r="E6" s="296"/>
      <c r="F6" s="68"/>
      <c r="G6" s="79"/>
      <c r="H6" s="296"/>
      <c r="I6" s="244"/>
    </row>
    <row r="7" spans="1:9" s="23" customFormat="1" ht="20.100000000000001" customHeight="1" x14ac:dyDescent="0.15">
      <c r="A7" s="79">
        <v>2</v>
      </c>
      <c r="B7" s="273"/>
      <c r="C7" s="270"/>
      <c r="D7" s="56"/>
      <c r="E7" s="170"/>
      <c r="F7" s="68"/>
      <c r="G7" s="79"/>
      <c r="H7" s="170"/>
      <c r="I7" s="244"/>
    </row>
    <row r="8" spans="1:9" s="23" customFormat="1" ht="20.100000000000001" customHeight="1" x14ac:dyDescent="0.15">
      <c r="A8" s="79">
        <v>3</v>
      </c>
      <c r="B8" s="273"/>
      <c r="C8" s="270"/>
      <c r="D8" s="56"/>
      <c r="E8" s="170"/>
      <c r="F8" s="68"/>
      <c r="G8" s="79"/>
      <c r="H8" s="170"/>
      <c r="I8" s="244"/>
    </row>
    <row r="9" spans="1:9" s="23" customFormat="1" ht="20.100000000000001" customHeight="1" x14ac:dyDescent="0.15">
      <c r="A9" s="79">
        <v>4</v>
      </c>
      <c r="B9" s="273"/>
      <c r="C9" s="270"/>
      <c r="D9" s="56"/>
      <c r="E9" s="170"/>
      <c r="F9" s="68"/>
      <c r="G9" s="79"/>
      <c r="H9" s="170"/>
      <c r="I9" s="244"/>
    </row>
    <row r="10" spans="1:9" s="23" customFormat="1" ht="20.100000000000001" customHeight="1" x14ac:dyDescent="0.15">
      <c r="A10" s="79">
        <v>5</v>
      </c>
      <c r="B10" s="273"/>
      <c r="C10" s="270"/>
      <c r="D10" s="56"/>
      <c r="E10" s="170"/>
      <c r="F10" s="68"/>
      <c r="G10" s="79"/>
      <c r="H10" s="170"/>
      <c r="I10" s="244"/>
    </row>
    <row r="11" spans="1:9" s="23" customFormat="1" ht="20.100000000000001" customHeight="1" x14ac:dyDescent="0.15">
      <c r="A11" s="79">
        <v>6</v>
      </c>
      <c r="B11" s="273"/>
      <c r="C11" s="270"/>
      <c r="D11" s="56"/>
      <c r="E11" s="170"/>
      <c r="F11" s="68"/>
      <c r="G11" s="79"/>
      <c r="H11" s="170"/>
      <c r="I11" s="244"/>
    </row>
    <row r="12" spans="1:9" s="23" customFormat="1" ht="20.100000000000001" customHeight="1" x14ac:dyDescent="0.15">
      <c r="A12" s="79">
        <v>7</v>
      </c>
      <c r="B12" s="273"/>
      <c r="C12" s="270"/>
      <c r="D12" s="56"/>
      <c r="E12" s="170"/>
      <c r="F12" s="68"/>
      <c r="G12" s="79"/>
      <c r="H12" s="170"/>
      <c r="I12" s="244"/>
    </row>
    <row r="13" spans="1:9" s="23" customFormat="1" ht="20.100000000000001" customHeight="1" x14ac:dyDescent="0.15">
      <c r="A13" s="79">
        <v>8</v>
      </c>
      <c r="B13" s="273"/>
      <c r="C13" s="270"/>
      <c r="D13" s="56"/>
      <c r="E13" s="170"/>
      <c r="F13" s="68"/>
      <c r="G13" s="79"/>
      <c r="H13" s="170"/>
      <c r="I13" s="244"/>
    </row>
    <row r="14" spans="1:9" s="23" customFormat="1" ht="20.100000000000001" customHeight="1" x14ac:dyDescent="0.15">
      <c r="A14" s="79">
        <v>9</v>
      </c>
      <c r="B14" s="273"/>
      <c r="C14" s="270"/>
      <c r="D14" s="56"/>
      <c r="E14" s="170"/>
      <c r="F14" s="68"/>
      <c r="G14" s="79"/>
      <c r="H14" s="170"/>
      <c r="I14" s="244"/>
    </row>
    <row r="15" spans="1:9" s="23" customFormat="1" ht="20.100000000000001" customHeight="1" x14ac:dyDescent="0.15">
      <c r="A15" s="79">
        <v>10</v>
      </c>
      <c r="B15" s="273"/>
      <c r="C15" s="270"/>
      <c r="D15" s="56"/>
      <c r="E15" s="170"/>
      <c r="F15" s="68"/>
      <c r="G15" s="79"/>
      <c r="H15" s="170"/>
      <c r="I15" s="244"/>
    </row>
    <row r="16" spans="1:9" s="23" customFormat="1" ht="20.100000000000001" customHeight="1" x14ac:dyDescent="0.15">
      <c r="A16" s="79">
        <v>11</v>
      </c>
      <c r="B16" s="273"/>
      <c r="C16" s="270"/>
      <c r="D16" s="56"/>
      <c r="E16" s="170"/>
      <c r="F16" s="68"/>
      <c r="G16" s="79"/>
      <c r="H16" s="170"/>
      <c r="I16" s="244"/>
    </row>
    <row r="17" spans="1:9" s="23" customFormat="1" ht="20.100000000000001" customHeight="1" x14ac:dyDescent="0.15">
      <c r="A17" s="79">
        <v>12</v>
      </c>
      <c r="B17" s="273"/>
      <c r="C17" s="270"/>
      <c r="D17" s="56"/>
      <c r="E17" s="170"/>
      <c r="F17" s="68"/>
      <c r="G17" s="79"/>
      <c r="H17" s="170"/>
      <c r="I17" s="244"/>
    </row>
    <row r="18" spans="1:9" s="23" customFormat="1" ht="20.100000000000001" customHeight="1" x14ac:dyDescent="0.15">
      <c r="A18" s="79">
        <v>13</v>
      </c>
      <c r="B18" s="273"/>
      <c r="C18" s="270"/>
      <c r="D18" s="56"/>
      <c r="E18" s="170"/>
      <c r="F18" s="68"/>
      <c r="G18" s="79"/>
      <c r="H18" s="170"/>
      <c r="I18" s="244"/>
    </row>
    <row r="19" spans="1:9" s="23" customFormat="1" ht="20.100000000000001" customHeight="1" x14ac:dyDescent="0.15">
      <c r="A19" s="79">
        <v>14</v>
      </c>
      <c r="B19" s="273"/>
      <c r="C19" s="270"/>
      <c r="D19" s="56"/>
      <c r="E19" s="170"/>
      <c r="F19" s="68"/>
      <c r="G19" s="79"/>
      <c r="H19" s="170"/>
      <c r="I19" s="244"/>
    </row>
    <row r="20" spans="1:9" s="23" customFormat="1" ht="20.100000000000001" customHeight="1" x14ac:dyDescent="0.15">
      <c r="A20" s="79">
        <v>15</v>
      </c>
      <c r="B20" s="273"/>
      <c r="C20" s="270"/>
      <c r="D20" s="56"/>
      <c r="E20" s="170"/>
      <c r="F20" s="68"/>
      <c r="G20" s="79"/>
      <c r="H20" s="170"/>
      <c r="I20" s="244"/>
    </row>
    <row r="21" spans="1:9" s="23" customFormat="1" ht="20.100000000000001" customHeight="1" x14ac:dyDescent="0.15">
      <c r="A21" s="79">
        <v>16</v>
      </c>
      <c r="B21" s="273"/>
      <c r="C21" s="270"/>
      <c r="D21" s="56"/>
      <c r="E21" s="170"/>
      <c r="F21" s="68"/>
      <c r="G21" s="79"/>
      <c r="H21" s="170"/>
      <c r="I21" s="244"/>
    </row>
    <row r="22" spans="1:9" s="23" customFormat="1" ht="20.100000000000001" customHeight="1" x14ac:dyDescent="0.15">
      <c r="A22" s="79">
        <v>17</v>
      </c>
      <c r="B22" s="273"/>
      <c r="C22" s="270"/>
      <c r="D22" s="56"/>
      <c r="E22" s="170"/>
      <c r="F22" s="68"/>
      <c r="G22" s="79"/>
      <c r="H22" s="170"/>
      <c r="I22" s="244"/>
    </row>
    <row r="23" spans="1:9" s="23" customFormat="1" ht="20.100000000000001" customHeight="1" x14ac:dyDescent="0.15">
      <c r="A23" s="79">
        <v>18</v>
      </c>
      <c r="B23" s="273"/>
      <c r="C23" s="270"/>
      <c r="D23" s="56"/>
      <c r="E23" s="170"/>
      <c r="F23" s="68"/>
      <c r="G23" s="79"/>
      <c r="H23" s="170"/>
      <c r="I23" s="244"/>
    </row>
    <row r="24" spans="1:9" s="23" customFormat="1" ht="20.100000000000001" customHeight="1" x14ac:dyDescent="0.15">
      <c r="A24" s="79">
        <v>19</v>
      </c>
      <c r="B24" s="273"/>
      <c r="C24" s="270"/>
      <c r="D24" s="56"/>
      <c r="E24" s="170"/>
      <c r="F24" s="68"/>
      <c r="G24" s="79"/>
      <c r="H24" s="170"/>
      <c r="I24" s="244"/>
    </row>
    <row r="25" spans="1:9" s="23" customFormat="1" ht="20.100000000000001" customHeight="1" x14ac:dyDescent="0.15">
      <c r="A25" s="79">
        <v>20</v>
      </c>
      <c r="B25" s="273"/>
      <c r="C25" s="270"/>
      <c r="D25" s="56"/>
      <c r="E25" s="170"/>
      <c r="F25" s="68"/>
      <c r="G25" s="79"/>
      <c r="H25" s="170"/>
      <c r="I25" s="244"/>
    </row>
    <row r="26" spans="1:9" ht="20.100000000000001" customHeight="1" x14ac:dyDescent="0.15">
      <c r="A26" s="79">
        <v>21</v>
      </c>
      <c r="B26" s="273"/>
      <c r="C26" s="270"/>
      <c r="D26" s="56"/>
      <c r="E26" s="170"/>
      <c r="F26" s="68"/>
      <c r="G26" s="79"/>
      <c r="H26" s="170"/>
      <c r="I26" s="244"/>
    </row>
    <row r="27" spans="1:9" ht="20.100000000000001" customHeight="1" x14ac:dyDescent="0.15">
      <c r="A27" s="79">
        <v>22</v>
      </c>
      <c r="B27" s="273"/>
      <c r="C27" s="270"/>
      <c r="D27" s="56"/>
      <c r="E27" s="170"/>
      <c r="F27" s="68"/>
      <c r="G27" s="79"/>
      <c r="H27" s="170"/>
      <c r="I27" s="244"/>
    </row>
    <row r="28" spans="1:9" ht="20.100000000000001" customHeight="1" x14ac:dyDescent="0.15">
      <c r="A28" s="79">
        <v>23</v>
      </c>
      <c r="B28" s="273"/>
      <c r="C28" s="270"/>
      <c r="D28" s="56"/>
      <c r="E28" s="170"/>
      <c r="F28" s="68"/>
      <c r="G28" s="79"/>
      <c r="H28" s="170"/>
      <c r="I28" s="244"/>
    </row>
    <row r="29" spans="1:9" ht="20.100000000000001" customHeight="1" x14ac:dyDescent="0.15">
      <c r="A29" s="79">
        <v>24</v>
      </c>
      <c r="B29" s="273"/>
      <c r="C29" s="270"/>
      <c r="D29" s="56"/>
      <c r="E29" s="170"/>
      <c r="F29" s="68"/>
      <c r="G29" s="79"/>
      <c r="H29" s="170"/>
      <c r="I29" s="244"/>
    </row>
    <row r="30" spans="1:9" ht="20.100000000000001" customHeight="1" x14ac:dyDescent="0.15">
      <c r="A30" s="79">
        <v>25</v>
      </c>
      <c r="B30" s="273"/>
      <c r="C30" s="270"/>
      <c r="D30" s="56"/>
      <c r="E30" s="170"/>
      <c r="F30" s="68"/>
      <c r="G30" s="79"/>
      <c r="H30" s="170"/>
      <c r="I30" s="244"/>
    </row>
    <row r="31" spans="1:9" ht="20.100000000000001" customHeight="1" x14ac:dyDescent="0.15">
      <c r="A31" s="79">
        <v>26</v>
      </c>
      <c r="B31" s="273"/>
      <c r="C31" s="270"/>
      <c r="D31" s="56"/>
      <c r="E31" s="170"/>
      <c r="F31" s="68"/>
      <c r="G31" s="79"/>
      <c r="H31" s="170"/>
      <c r="I31" s="244"/>
    </row>
    <row r="32" spans="1:9" ht="20.100000000000001" customHeight="1" x14ac:dyDescent="0.15">
      <c r="A32" s="79">
        <v>27</v>
      </c>
      <c r="B32" s="273"/>
      <c r="C32" s="270"/>
      <c r="D32" s="56"/>
      <c r="E32" s="170"/>
      <c r="F32" s="68"/>
      <c r="G32" s="79"/>
      <c r="H32" s="170"/>
      <c r="I32" s="244"/>
    </row>
    <row r="33" spans="1:9" ht="20.100000000000001" customHeight="1" x14ac:dyDescent="0.15">
      <c r="A33" s="79">
        <v>28</v>
      </c>
      <c r="B33" s="273"/>
      <c r="C33" s="270"/>
      <c r="D33" s="56"/>
      <c r="E33" s="170"/>
      <c r="F33" s="68"/>
      <c r="G33" s="79"/>
      <c r="H33" s="170"/>
      <c r="I33" s="244"/>
    </row>
    <row r="34" spans="1:9" ht="20.100000000000001" customHeight="1" x14ac:dyDescent="0.15">
      <c r="A34" s="79">
        <v>29</v>
      </c>
      <c r="B34" s="273"/>
      <c r="C34" s="270"/>
      <c r="D34" s="56"/>
      <c r="E34" s="170"/>
      <c r="F34" s="68"/>
      <c r="G34" s="79"/>
      <c r="H34" s="170"/>
      <c r="I34" s="244"/>
    </row>
    <row r="35" spans="1:9" ht="20.100000000000001" customHeight="1" x14ac:dyDescent="0.15">
      <c r="A35" s="79">
        <v>30</v>
      </c>
      <c r="B35" s="273"/>
      <c r="C35" s="270"/>
      <c r="D35" s="56"/>
      <c r="E35" s="170"/>
      <c r="F35" s="68"/>
      <c r="G35" s="79"/>
      <c r="H35" s="170"/>
      <c r="I35" s="244"/>
    </row>
  </sheetData>
  <phoneticPr fontId="15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31"/>
  <sheetViews>
    <sheetView zoomScale="75" workbookViewId="0">
      <selection activeCell="B3" sqref="B3"/>
    </sheetView>
  </sheetViews>
  <sheetFormatPr defaultColWidth="9" defaultRowHeight="18.75" x14ac:dyDescent="0.15"/>
  <cols>
    <col min="1" max="1" width="12.625" style="2" bestFit="1" customWidth="1"/>
    <col min="2" max="2" width="38.375" style="2" customWidth="1"/>
    <col min="3" max="3" width="41" style="2" customWidth="1"/>
    <col min="4" max="4" width="37.875" style="2" customWidth="1"/>
    <col min="5" max="5" width="24.75" style="2" customWidth="1"/>
    <col min="6" max="16384" width="9" style="2"/>
  </cols>
  <sheetData>
    <row r="1" spans="1:5" ht="35.25" customHeight="1" x14ac:dyDescent="0.15">
      <c r="A1" s="586" t="s">
        <v>307</v>
      </c>
      <c r="B1" s="399" t="s">
        <v>113</v>
      </c>
      <c r="C1" s="400"/>
      <c r="D1" s="400"/>
      <c r="E1" s="150"/>
    </row>
    <row r="2" spans="1:5" x14ac:dyDescent="0.15">
      <c r="A2" s="587" t="s">
        <v>305</v>
      </c>
      <c r="B2" s="585" t="str">
        <f>项目基础信息!B4</f>
        <v>甘肃中电投新能源发电有限责任公司</v>
      </c>
      <c r="C2" s="401"/>
      <c r="D2" s="401"/>
    </row>
    <row r="3" spans="1:5" x14ac:dyDescent="0.15">
      <c r="A3" s="587" t="s">
        <v>306</v>
      </c>
      <c r="B3" s="588">
        <f>项目基础信息!B6</f>
        <v>44316</v>
      </c>
      <c r="C3" s="401"/>
      <c r="D3" s="401"/>
    </row>
    <row r="4" spans="1:5" s="5" customFormat="1" ht="29.45" customHeight="1" x14ac:dyDescent="0.15">
      <c r="A4" s="402" t="s">
        <v>0</v>
      </c>
      <c r="B4" s="403" t="s">
        <v>111</v>
      </c>
      <c r="C4" s="404" t="s">
        <v>112</v>
      </c>
      <c r="D4" s="402" t="s">
        <v>3</v>
      </c>
    </row>
    <row r="5" spans="1:5" ht="22.35" customHeight="1" x14ac:dyDescent="0.15">
      <c r="A5" s="58">
        <v>1</v>
      </c>
      <c r="B5" s="398" t="s">
        <v>299</v>
      </c>
      <c r="C5" s="336"/>
      <c r="D5" s="336"/>
    </row>
    <row r="6" spans="1:5" ht="22.35" customHeight="1" x14ac:dyDescent="0.15">
      <c r="A6" s="58">
        <v>2</v>
      </c>
      <c r="B6" s="398" t="s">
        <v>300</v>
      </c>
      <c r="C6" s="336"/>
      <c r="D6" s="336"/>
    </row>
    <row r="7" spans="1:5" ht="22.35" customHeight="1" x14ac:dyDescent="0.15">
      <c r="A7" s="58">
        <v>3</v>
      </c>
      <c r="B7" s="46" t="s">
        <v>301</v>
      </c>
      <c r="C7" s="336"/>
      <c r="D7" s="336"/>
    </row>
    <row r="8" spans="1:5" ht="22.35" customHeight="1" x14ac:dyDescent="0.15">
      <c r="A8" s="58">
        <v>4</v>
      </c>
      <c r="B8" s="46" t="s">
        <v>475</v>
      </c>
      <c r="C8" s="336"/>
      <c r="D8" s="336"/>
    </row>
    <row r="9" spans="1:5" ht="22.35" customHeight="1" x14ac:dyDescent="0.15">
      <c r="A9" s="58">
        <v>5</v>
      </c>
      <c r="B9" s="398" t="s">
        <v>302</v>
      </c>
      <c r="C9" s="336"/>
      <c r="D9" s="336"/>
    </row>
    <row r="10" spans="1:5" ht="22.35" customHeight="1" x14ac:dyDescent="0.15">
      <c r="A10" s="58">
        <v>6</v>
      </c>
      <c r="B10" s="193" t="s">
        <v>303</v>
      </c>
      <c r="C10" s="336"/>
      <c r="D10" s="336"/>
    </row>
    <row r="11" spans="1:5" ht="22.35" customHeight="1" x14ac:dyDescent="0.15">
      <c r="A11" s="58">
        <v>7</v>
      </c>
      <c r="B11" s="193" t="s">
        <v>476</v>
      </c>
      <c r="C11" s="336"/>
      <c r="D11" s="336"/>
    </row>
    <row r="12" spans="1:5" ht="22.35" customHeight="1" x14ac:dyDescent="0.15">
      <c r="A12" s="58">
        <v>8</v>
      </c>
      <c r="B12" s="193" t="s">
        <v>477</v>
      </c>
      <c r="C12" s="336"/>
      <c r="D12" s="336"/>
    </row>
    <row r="13" spans="1:5" ht="22.35" customHeight="1" x14ac:dyDescent="0.15">
      <c r="A13" s="58">
        <v>9</v>
      </c>
      <c r="B13" s="193" t="s">
        <v>628</v>
      </c>
      <c r="C13" s="336"/>
      <c r="D13" s="336"/>
    </row>
    <row r="14" spans="1:5" ht="22.35" customHeight="1" x14ac:dyDescent="0.15">
      <c r="A14" s="58">
        <v>10</v>
      </c>
      <c r="B14" s="193" t="s">
        <v>629</v>
      </c>
      <c r="C14" s="336"/>
      <c r="D14" s="336"/>
    </row>
    <row r="15" spans="1:5" ht="22.35" customHeight="1" x14ac:dyDescent="0.15">
      <c r="A15" s="58">
        <v>11</v>
      </c>
      <c r="B15" s="193" t="s">
        <v>630</v>
      </c>
      <c r="C15" s="336"/>
      <c r="D15" s="336"/>
    </row>
    <row r="16" spans="1:5" ht="22.35" customHeight="1" x14ac:dyDescent="0.15">
      <c r="A16" s="58">
        <v>12</v>
      </c>
      <c r="B16" s="193" t="s">
        <v>478</v>
      </c>
      <c r="C16" s="336"/>
      <c r="D16" s="336"/>
    </row>
    <row r="17" spans="1:4" ht="22.35" customHeight="1" x14ac:dyDescent="0.15">
      <c r="A17" s="58">
        <v>13</v>
      </c>
      <c r="B17" s="193" t="s">
        <v>479</v>
      </c>
      <c r="C17" s="336"/>
      <c r="D17" s="336"/>
    </row>
    <row r="18" spans="1:4" ht="22.35" customHeight="1" x14ac:dyDescent="0.15">
      <c r="A18" s="58">
        <v>14</v>
      </c>
      <c r="B18" s="466" t="s">
        <v>563</v>
      </c>
      <c r="C18" s="336"/>
      <c r="D18" s="336"/>
    </row>
    <row r="19" spans="1:4" ht="22.35" customHeight="1" x14ac:dyDescent="0.15">
      <c r="A19" s="58">
        <v>15</v>
      </c>
      <c r="B19" s="466" t="s">
        <v>564</v>
      </c>
      <c r="C19" s="336"/>
      <c r="D19" s="336"/>
    </row>
    <row r="20" spans="1:4" ht="22.35" customHeight="1" x14ac:dyDescent="0.15">
      <c r="A20" s="58">
        <v>16</v>
      </c>
      <c r="B20" s="466" t="s">
        <v>565</v>
      </c>
      <c r="C20" s="336"/>
      <c r="D20" s="336"/>
    </row>
    <row r="21" spans="1:4" ht="22.35" customHeight="1" x14ac:dyDescent="0.15">
      <c r="A21" s="58">
        <v>17</v>
      </c>
      <c r="B21" s="466" t="s">
        <v>566</v>
      </c>
      <c r="C21" s="336"/>
      <c r="D21" s="336"/>
    </row>
    <row r="22" spans="1:4" ht="22.35" customHeight="1" x14ac:dyDescent="0.15">
      <c r="A22" s="58">
        <v>18</v>
      </c>
      <c r="B22" s="466" t="s">
        <v>631</v>
      </c>
      <c r="C22" s="336"/>
      <c r="D22" s="336"/>
    </row>
    <row r="23" spans="1:4" ht="22.35" customHeight="1" x14ac:dyDescent="0.15">
      <c r="A23" s="58">
        <v>19</v>
      </c>
      <c r="B23" s="466" t="s">
        <v>632</v>
      </c>
      <c r="C23" s="336"/>
      <c r="D23" s="336"/>
    </row>
    <row r="24" spans="1:4" ht="22.35" customHeight="1" x14ac:dyDescent="0.15">
      <c r="A24" s="58">
        <v>20</v>
      </c>
      <c r="B24" s="466" t="s">
        <v>567</v>
      </c>
      <c r="C24" s="336"/>
      <c r="D24" s="336"/>
    </row>
    <row r="25" spans="1:4" ht="22.35" customHeight="1" x14ac:dyDescent="0.15">
      <c r="A25" s="58">
        <v>21</v>
      </c>
      <c r="B25" s="466" t="s">
        <v>568</v>
      </c>
      <c r="C25" s="336"/>
      <c r="D25" s="336"/>
    </row>
    <row r="26" spans="1:4" ht="22.35" customHeight="1" x14ac:dyDescent="0.15">
      <c r="A26" s="58">
        <v>22</v>
      </c>
      <c r="B26" s="466" t="s">
        <v>569</v>
      </c>
      <c r="C26" s="336"/>
      <c r="D26" s="336"/>
    </row>
    <row r="27" spans="1:4" ht="22.35" customHeight="1" x14ac:dyDescent="0.15">
      <c r="A27" s="58">
        <v>23</v>
      </c>
      <c r="B27" s="466" t="s">
        <v>570</v>
      </c>
      <c r="C27" s="336"/>
      <c r="D27" s="336"/>
    </row>
    <row r="28" spans="1:4" ht="22.35" customHeight="1" x14ac:dyDescent="0.15">
      <c r="A28" s="58">
        <v>24</v>
      </c>
      <c r="B28" s="466" t="s">
        <v>571</v>
      </c>
      <c r="C28" s="336"/>
      <c r="D28" s="336"/>
    </row>
    <row r="29" spans="1:4" ht="22.35" customHeight="1" x14ac:dyDescent="0.15">
      <c r="A29" s="58">
        <v>25</v>
      </c>
      <c r="B29" s="466" t="s">
        <v>572</v>
      </c>
      <c r="C29" s="336"/>
      <c r="D29" s="336"/>
    </row>
    <row r="30" spans="1:4" ht="22.35" customHeight="1" x14ac:dyDescent="0.15">
      <c r="A30" s="58">
        <v>26</v>
      </c>
      <c r="B30" s="466" t="s">
        <v>573</v>
      </c>
      <c r="C30" s="336"/>
      <c r="D30" s="336"/>
    </row>
    <row r="31" spans="1:4" ht="22.35" customHeight="1" x14ac:dyDescent="0.15">
      <c r="A31" s="58">
        <v>27</v>
      </c>
      <c r="B31" s="467" t="s">
        <v>480</v>
      </c>
      <c r="C31" s="336"/>
      <c r="D31" s="336"/>
    </row>
  </sheetData>
  <phoneticPr fontId="2" type="noConversion"/>
  <printOptions horizontalCentered="1"/>
  <pageMargins left="0.74803149606299213" right="0.6692913385826772" top="0.47244094488188981" bottom="0.82677165354330717" header="0.62992125984251968" footer="0.43307086614173229"/>
  <pageSetup paperSize="9" scale="75" orientation="landscape" r:id="rId1"/>
  <headerFooter alignWithMargins="0">
    <oddHeader xml:space="preserve">&amp;R文件标识号：DZ/YW/R1990
记录索引号：[        ]
页次：第 &amp;P 页  总 &amp;N 页 &amp;"楷体_GB2312,常规"       &amp;"Times New Roman,常规"         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1"/>
  <dimension ref="A1:L35"/>
  <sheetViews>
    <sheetView topLeftCell="A13"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13.125" style="15" customWidth="1"/>
    <col min="3" max="3" width="15.875" style="15" customWidth="1"/>
    <col min="4" max="4" width="10" style="15" bestFit="1" customWidth="1"/>
    <col min="5" max="5" width="10.25" style="15" customWidth="1"/>
    <col min="6" max="6" width="11.25" style="15" bestFit="1" customWidth="1"/>
    <col min="7" max="8" width="12.125" style="15" customWidth="1"/>
    <col min="9" max="10" width="14.5" style="15" bestFit="1" customWidth="1"/>
    <col min="11" max="11" width="17.125" style="15" customWidth="1"/>
    <col min="12" max="12" width="12.875" style="15" customWidth="1"/>
    <col min="13" max="16384" width="9" style="15"/>
  </cols>
  <sheetData>
    <row r="1" spans="1:12" s="6" customFormat="1" ht="28.15" customHeight="1" x14ac:dyDescent="0.15">
      <c r="A1" s="559" t="s">
        <v>307</v>
      </c>
      <c r="B1" s="313" t="s">
        <v>311</v>
      </c>
      <c r="C1" s="311"/>
      <c r="D1" s="311"/>
      <c r="E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9" customFormat="1" ht="37.5" customHeight="1" x14ac:dyDescent="0.15">
      <c r="A4" s="41" t="s">
        <v>0</v>
      </c>
      <c r="B4" s="136" t="s">
        <v>165</v>
      </c>
      <c r="C4" s="42" t="s">
        <v>608</v>
      </c>
      <c r="D4" s="42" t="s">
        <v>45</v>
      </c>
      <c r="E4" s="42" t="s">
        <v>9</v>
      </c>
      <c r="F4" s="42" t="s">
        <v>10</v>
      </c>
      <c r="G4" s="42" t="s">
        <v>229</v>
      </c>
      <c r="H4" s="172" t="s">
        <v>225</v>
      </c>
      <c r="I4" s="43" t="s">
        <v>117</v>
      </c>
      <c r="J4" s="179" t="s">
        <v>104</v>
      </c>
      <c r="K4" s="44" t="s">
        <v>3</v>
      </c>
      <c r="L4" s="44" t="s">
        <v>575</v>
      </c>
    </row>
    <row r="5" spans="1:12" s="9" customFormat="1" ht="22.5" customHeight="1" x14ac:dyDescent="0.15">
      <c r="A5" s="202"/>
      <c r="B5" s="207" t="s">
        <v>153</v>
      </c>
      <c r="C5" s="177"/>
      <c r="D5" s="177"/>
      <c r="E5" s="177"/>
      <c r="F5" s="222"/>
      <c r="G5" s="222"/>
      <c r="H5" s="303"/>
      <c r="I5" s="365">
        <f>SUM(I6:I25)</f>
        <v>0</v>
      </c>
      <c r="J5" s="303"/>
      <c r="K5" s="288">
        <f>SUM(K6:K25)</f>
        <v>0</v>
      </c>
      <c r="L5" s="288"/>
    </row>
    <row r="6" spans="1:12" s="1" customFormat="1" ht="20.100000000000001" customHeight="1" x14ac:dyDescent="0.15">
      <c r="A6" s="45">
        <v>1</v>
      </c>
      <c r="B6" s="52"/>
      <c r="C6" s="532"/>
      <c r="D6" s="51"/>
      <c r="E6" s="536"/>
      <c r="F6" s="72"/>
      <c r="G6" s="72"/>
      <c r="H6" s="72"/>
      <c r="I6" s="280"/>
      <c r="J6" s="72"/>
      <c r="K6" s="345"/>
      <c r="L6" s="244"/>
    </row>
    <row r="7" spans="1:12" s="1" customFormat="1" ht="20.100000000000001" customHeight="1" x14ac:dyDescent="0.15">
      <c r="A7" s="45">
        <v>2</v>
      </c>
      <c r="B7" s="52"/>
      <c r="C7" s="273"/>
      <c r="D7" s="51"/>
      <c r="E7" s="51"/>
      <c r="F7" s="72"/>
      <c r="G7" s="72"/>
      <c r="H7" s="72"/>
      <c r="I7" s="280"/>
      <c r="J7" s="72"/>
      <c r="K7" s="72"/>
      <c r="L7" s="244"/>
    </row>
    <row r="8" spans="1:12" s="1" customFormat="1" ht="20.100000000000001" customHeight="1" x14ac:dyDescent="0.15">
      <c r="A8" s="45">
        <v>3</v>
      </c>
      <c r="B8" s="52"/>
      <c r="C8" s="273"/>
      <c r="D8" s="51"/>
      <c r="E8" s="51"/>
      <c r="F8" s="72"/>
      <c r="G8" s="72"/>
      <c r="H8" s="72"/>
      <c r="I8" s="280"/>
      <c r="J8" s="72"/>
      <c r="K8" s="72"/>
      <c r="L8" s="244"/>
    </row>
    <row r="9" spans="1:12" s="1" customFormat="1" ht="20.100000000000001" customHeight="1" x14ac:dyDescent="0.15">
      <c r="A9" s="45">
        <v>4</v>
      </c>
      <c r="B9" s="52"/>
      <c r="C9" s="273"/>
      <c r="D9" s="51"/>
      <c r="E9" s="51"/>
      <c r="F9" s="72"/>
      <c r="G9" s="72"/>
      <c r="H9" s="72"/>
      <c r="I9" s="280"/>
      <c r="J9" s="72"/>
      <c r="K9" s="72"/>
      <c r="L9" s="244"/>
    </row>
    <row r="10" spans="1:12" s="1" customFormat="1" ht="20.100000000000001" customHeight="1" x14ac:dyDescent="0.15">
      <c r="A10" s="45">
        <v>5</v>
      </c>
      <c r="B10" s="52"/>
      <c r="C10" s="273"/>
      <c r="D10" s="51"/>
      <c r="E10" s="51"/>
      <c r="F10" s="72"/>
      <c r="G10" s="72"/>
      <c r="H10" s="72"/>
      <c r="I10" s="280"/>
      <c r="J10" s="72"/>
      <c r="K10" s="72"/>
      <c r="L10" s="244"/>
    </row>
    <row r="11" spans="1:12" s="1" customFormat="1" ht="20.100000000000001" customHeight="1" x14ac:dyDescent="0.15">
      <c r="A11" s="45">
        <v>6</v>
      </c>
      <c r="B11" s="52"/>
      <c r="C11" s="273"/>
      <c r="D11" s="51"/>
      <c r="E11" s="51"/>
      <c r="F11" s="72"/>
      <c r="G11" s="72"/>
      <c r="H11" s="72"/>
      <c r="I11" s="280"/>
      <c r="J11" s="72"/>
      <c r="K11" s="72"/>
      <c r="L11" s="244"/>
    </row>
    <row r="12" spans="1:12" s="1" customFormat="1" ht="20.100000000000001" customHeight="1" x14ac:dyDescent="0.15">
      <c r="A12" s="45">
        <v>7</v>
      </c>
      <c r="B12" s="52"/>
      <c r="C12" s="273"/>
      <c r="D12" s="51"/>
      <c r="E12" s="51"/>
      <c r="F12" s="72"/>
      <c r="G12" s="72"/>
      <c r="H12" s="72"/>
      <c r="I12" s="280"/>
      <c r="J12" s="72"/>
      <c r="K12" s="72"/>
      <c r="L12" s="244"/>
    </row>
    <row r="13" spans="1:12" s="1" customFormat="1" ht="20.100000000000001" customHeight="1" x14ac:dyDescent="0.15">
      <c r="A13" s="45">
        <v>8</v>
      </c>
      <c r="B13" s="52"/>
      <c r="C13" s="273"/>
      <c r="D13" s="51"/>
      <c r="E13" s="51"/>
      <c r="F13" s="72"/>
      <c r="G13" s="72"/>
      <c r="H13" s="72"/>
      <c r="I13" s="280"/>
      <c r="J13" s="72"/>
      <c r="K13" s="72"/>
      <c r="L13" s="244"/>
    </row>
    <row r="14" spans="1:12" s="1" customFormat="1" ht="20.100000000000001" customHeight="1" x14ac:dyDescent="0.15">
      <c r="A14" s="45">
        <v>9</v>
      </c>
      <c r="B14" s="52"/>
      <c r="C14" s="273"/>
      <c r="D14" s="51"/>
      <c r="E14" s="51"/>
      <c r="F14" s="72"/>
      <c r="G14" s="72"/>
      <c r="H14" s="72"/>
      <c r="I14" s="280"/>
      <c r="J14" s="72"/>
      <c r="K14" s="72"/>
      <c r="L14" s="244"/>
    </row>
    <row r="15" spans="1:12" s="1" customFormat="1" ht="20.100000000000001" customHeight="1" x14ac:dyDescent="0.15">
      <c r="A15" s="45">
        <v>10</v>
      </c>
      <c r="B15" s="52"/>
      <c r="C15" s="273"/>
      <c r="D15" s="51"/>
      <c r="E15" s="51"/>
      <c r="F15" s="72"/>
      <c r="G15" s="72"/>
      <c r="H15" s="72"/>
      <c r="I15" s="280"/>
      <c r="J15" s="72"/>
      <c r="K15" s="72"/>
      <c r="L15" s="244"/>
    </row>
    <row r="16" spans="1:12" s="1" customFormat="1" ht="20.100000000000001" customHeight="1" x14ac:dyDescent="0.15">
      <c r="A16" s="45">
        <v>11</v>
      </c>
      <c r="B16" s="52"/>
      <c r="C16" s="273"/>
      <c r="D16" s="51"/>
      <c r="E16" s="51"/>
      <c r="F16" s="72"/>
      <c r="G16" s="72"/>
      <c r="H16" s="72"/>
      <c r="I16" s="280"/>
      <c r="J16" s="72"/>
      <c r="K16" s="72"/>
      <c r="L16" s="244"/>
    </row>
    <row r="17" spans="1:12" s="1" customFormat="1" ht="20.100000000000001" customHeight="1" x14ac:dyDescent="0.15">
      <c r="A17" s="45">
        <v>12</v>
      </c>
      <c r="B17" s="52"/>
      <c r="C17" s="273"/>
      <c r="D17" s="51"/>
      <c r="E17" s="51"/>
      <c r="F17" s="72"/>
      <c r="G17" s="72"/>
      <c r="H17" s="72"/>
      <c r="I17" s="280"/>
      <c r="J17" s="72"/>
      <c r="K17" s="72"/>
      <c r="L17" s="244"/>
    </row>
    <row r="18" spans="1:12" s="1" customFormat="1" ht="20.100000000000001" customHeight="1" x14ac:dyDescent="0.15">
      <c r="A18" s="45">
        <v>13</v>
      </c>
      <c r="B18" s="52"/>
      <c r="C18" s="273"/>
      <c r="D18" s="51"/>
      <c r="E18" s="51"/>
      <c r="F18" s="72"/>
      <c r="G18" s="72"/>
      <c r="H18" s="72"/>
      <c r="I18" s="280"/>
      <c r="J18" s="72"/>
      <c r="K18" s="72"/>
      <c r="L18" s="244"/>
    </row>
    <row r="19" spans="1:12" s="1" customFormat="1" ht="20.100000000000001" customHeight="1" x14ac:dyDescent="0.15">
      <c r="A19" s="45">
        <v>14</v>
      </c>
      <c r="B19" s="52"/>
      <c r="C19" s="273"/>
      <c r="D19" s="51"/>
      <c r="E19" s="51"/>
      <c r="F19" s="72"/>
      <c r="G19" s="72"/>
      <c r="H19" s="72"/>
      <c r="I19" s="280"/>
      <c r="J19" s="72"/>
      <c r="K19" s="72"/>
      <c r="L19" s="244"/>
    </row>
    <row r="20" spans="1:12" s="1" customFormat="1" ht="20.100000000000001" customHeight="1" x14ac:dyDescent="0.15">
      <c r="A20" s="45">
        <v>15</v>
      </c>
      <c r="B20" s="52"/>
      <c r="C20" s="273"/>
      <c r="D20" s="51"/>
      <c r="E20" s="51"/>
      <c r="F20" s="72"/>
      <c r="G20" s="72"/>
      <c r="H20" s="72"/>
      <c r="I20" s="280"/>
      <c r="J20" s="72"/>
      <c r="K20" s="72"/>
      <c r="L20" s="244"/>
    </row>
    <row r="21" spans="1:12" s="1" customFormat="1" ht="20.100000000000001" customHeight="1" x14ac:dyDescent="0.15">
      <c r="A21" s="45">
        <v>16</v>
      </c>
      <c r="B21" s="52"/>
      <c r="C21" s="273"/>
      <c r="D21" s="51"/>
      <c r="E21" s="51"/>
      <c r="F21" s="72"/>
      <c r="G21" s="72"/>
      <c r="H21" s="72"/>
      <c r="I21" s="280"/>
      <c r="J21" s="72"/>
      <c r="K21" s="72"/>
      <c r="L21" s="244"/>
    </row>
    <row r="22" spans="1:12" s="1" customFormat="1" ht="20.100000000000001" customHeight="1" x14ac:dyDescent="0.15">
      <c r="A22" s="45">
        <v>17</v>
      </c>
      <c r="B22" s="52"/>
      <c r="C22" s="273"/>
      <c r="D22" s="51"/>
      <c r="E22" s="51"/>
      <c r="F22" s="72"/>
      <c r="G22" s="72"/>
      <c r="H22" s="72"/>
      <c r="I22" s="280"/>
      <c r="J22" s="72"/>
      <c r="K22" s="72"/>
      <c r="L22" s="244"/>
    </row>
    <row r="23" spans="1:12" s="1" customFormat="1" ht="20.100000000000001" customHeight="1" x14ac:dyDescent="0.15">
      <c r="A23" s="45">
        <v>18</v>
      </c>
      <c r="B23" s="52"/>
      <c r="C23" s="273"/>
      <c r="D23" s="51"/>
      <c r="E23" s="51"/>
      <c r="F23" s="72"/>
      <c r="G23" s="72"/>
      <c r="H23" s="72"/>
      <c r="I23" s="280"/>
      <c r="J23" s="72"/>
      <c r="K23" s="72"/>
      <c r="L23" s="244"/>
    </row>
    <row r="24" spans="1:12" s="1" customFormat="1" ht="20.100000000000001" customHeight="1" x14ac:dyDescent="0.15">
      <c r="A24" s="45">
        <v>19</v>
      </c>
      <c r="B24" s="52"/>
      <c r="C24" s="273"/>
      <c r="D24" s="51"/>
      <c r="E24" s="51"/>
      <c r="F24" s="72"/>
      <c r="G24" s="72"/>
      <c r="H24" s="72"/>
      <c r="I24" s="280"/>
      <c r="J24" s="72"/>
      <c r="K24" s="72"/>
      <c r="L24" s="244"/>
    </row>
    <row r="25" spans="1:12" s="1" customFormat="1" ht="20.100000000000001" customHeight="1" x14ac:dyDescent="0.15">
      <c r="A25" s="45">
        <v>20</v>
      </c>
      <c r="B25" s="52"/>
      <c r="C25" s="273"/>
      <c r="D25" s="51"/>
      <c r="E25" s="51"/>
      <c r="F25" s="72"/>
      <c r="G25" s="72"/>
      <c r="H25" s="72"/>
      <c r="I25" s="280"/>
      <c r="J25" s="72"/>
      <c r="K25" s="72"/>
      <c r="L25" s="244"/>
    </row>
    <row r="26" spans="1:12" ht="20.100000000000001" customHeight="1" x14ac:dyDescent="0.15">
      <c r="A26" s="45">
        <v>21</v>
      </c>
      <c r="B26" s="52"/>
      <c r="C26" s="273"/>
      <c r="D26" s="51"/>
      <c r="E26" s="51"/>
      <c r="F26" s="72"/>
      <c r="G26" s="72"/>
      <c r="H26" s="72"/>
      <c r="I26" s="280"/>
      <c r="J26" s="72"/>
      <c r="K26" s="72"/>
      <c r="L26" s="244"/>
    </row>
    <row r="27" spans="1:12" ht="20.100000000000001" customHeight="1" x14ac:dyDescent="0.15">
      <c r="A27" s="45">
        <v>22</v>
      </c>
      <c r="B27" s="52"/>
      <c r="C27" s="273"/>
      <c r="D27" s="51"/>
      <c r="E27" s="51"/>
      <c r="F27" s="72"/>
      <c r="G27" s="72"/>
      <c r="H27" s="72"/>
      <c r="I27" s="280"/>
      <c r="J27" s="72"/>
      <c r="K27" s="72"/>
      <c r="L27" s="244"/>
    </row>
    <row r="28" spans="1:12" ht="20.100000000000001" customHeight="1" x14ac:dyDescent="0.15">
      <c r="A28" s="45">
        <v>23</v>
      </c>
      <c r="B28" s="52"/>
      <c r="C28" s="273"/>
      <c r="D28" s="51"/>
      <c r="E28" s="51"/>
      <c r="F28" s="72"/>
      <c r="G28" s="72"/>
      <c r="H28" s="72"/>
      <c r="I28" s="280"/>
      <c r="J28" s="72"/>
      <c r="K28" s="72"/>
      <c r="L28" s="244"/>
    </row>
    <row r="29" spans="1:12" ht="20.100000000000001" customHeight="1" x14ac:dyDescent="0.15">
      <c r="A29" s="45">
        <v>24</v>
      </c>
      <c r="B29" s="52"/>
      <c r="C29" s="273"/>
      <c r="D29" s="51"/>
      <c r="E29" s="51"/>
      <c r="F29" s="72"/>
      <c r="G29" s="72"/>
      <c r="H29" s="72"/>
      <c r="I29" s="280"/>
      <c r="J29" s="72"/>
      <c r="K29" s="72"/>
      <c r="L29" s="244"/>
    </row>
    <row r="30" spans="1:12" ht="20.100000000000001" customHeight="1" x14ac:dyDescent="0.15">
      <c r="A30" s="45">
        <v>25</v>
      </c>
      <c r="B30" s="52"/>
      <c r="C30" s="273"/>
      <c r="D30" s="51"/>
      <c r="E30" s="51"/>
      <c r="F30" s="72"/>
      <c r="G30" s="72"/>
      <c r="H30" s="72"/>
      <c r="I30" s="280"/>
      <c r="J30" s="72"/>
      <c r="K30" s="72"/>
      <c r="L30" s="244"/>
    </row>
    <row r="31" spans="1:12" ht="20.100000000000001" customHeight="1" x14ac:dyDescent="0.15">
      <c r="A31" s="45">
        <v>26</v>
      </c>
      <c r="B31" s="52"/>
      <c r="C31" s="273"/>
      <c r="D31" s="51"/>
      <c r="E31" s="51"/>
      <c r="F31" s="72"/>
      <c r="G31" s="72"/>
      <c r="H31" s="72"/>
      <c r="I31" s="280"/>
      <c r="J31" s="72"/>
      <c r="K31" s="72"/>
      <c r="L31" s="244"/>
    </row>
    <row r="32" spans="1:12" ht="20.100000000000001" customHeight="1" x14ac:dyDescent="0.15">
      <c r="A32" s="45">
        <v>27</v>
      </c>
      <c r="B32" s="52"/>
      <c r="C32" s="273"/>
      <c r="D32" s="51"/>
      <c r="E32" s="51"/>
      <c r="F32" s="72"/>
      <c r="G32" s="72"/>
      <c r="H32" s="72"/>
      <c r="I32" s="280"/>
      <c r="J32" s="72"/>
      <c r="K32" s="72"/>
      <c r="L32" s="244"/>
    </row>
    <row r="33" spans="1:12" ht="20.100000000000001" customHeight="1" x14ac:dyDescent="0.15">
      <c r="A33" s="45">
        <v>28</v>
      </c>
      <c r="B33" s="52"/>
      <c r="C33" s="273"/>
      <c r="D33" s="51"/>
      <c r="E33" s="51"/>
      <c r="F33" s="72"/>
      <c r="G33" s="72"/>
      <c r="H33" s="72"/>
      <c r="I33" s="280"/>
      <c r="J33" s="72"/>
      <c r="K33" s="72"/>
      <c r="L33" s="244"/>
    </row>
    <row r="34" spans="1:12" ht="20.100000000000001" customHeight="1" x14ac:dyDescent="0.15">
      <c r="A34" s="45">
        <v>29</v>
      </c>
      <c r="B34" s="52"/>
      <c r="C34" s="273"/>
      <c r="D34" s="51"/>
      <c r="E34" s="51"/>
      <c r="F34" s="72"/>
      <c r="G34" s="72"/>
      <c r="H34" s="72"/>
      <c r="I34" s="280"/>
      <c r="J34" s="72"/>
      <c r="K34" s="72"/>
      <c r="L34" s="244"/>
    </row>
    <row r="35" spans="1:12" ht="20.100000000000001" customHeight="1" x14ac:dyDescent="0.15">
      <c r="A35" s="45">
        <v>30</v>
      </c>
      <c r="B35" s="52"/>
      <c r="C35" s="273"/>
      <c r="D35" s="51"/>
      <c r="E35" s="51"/>
      <c r="F35" s="72"/>
      <c r="G35" s="72"/>
      <c r="H35" s="72"/>
      <c r="I35" s="280"/>
      <c r="J35" s="72"/>
      <c r="K35" s="72"/>
      <c r="L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3"/>
  <dimension ref="A1:L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22.5" style="15" customWidth="1"/>
    <col min="3" max="3" width="13.625" style="15" customWidth="1"/>
    <col min="4" max="4" width="10" style="15" customWidth="1"/>
    <col min="5" max="5" width="9.125" style="15" customWidth="1"/>
    <col min="6" max="7" width="13.375" style="15" customWidth="1"/>
    <col min="8" max="8" width="18.625" style="15" customWidth="1"/>
    <col min="9" max="9" width="15.375" style="15" customWidth="1"/>
    <col min="10" max="10" width="13.25" style="15" customWidth="1"/>
    <col min="11" max="11" width="15.75" style="15" customWidth="1"/>
    <col min="12" max="16384" width="9" style="15"/>
  </cols>
  <sheetData>
    <row r="1" spans="1:12" s="6" customFormat="1" ht="28.15" customHeight="1" x14ac:dyDescent="0.15">
      <c r="A1" s="559" t="s">
        <v>307</v>
      </c>
      <c r="B1" s="313" t="s">
        <v>325</v>
      </c>
      <c r="C1" s="311"/>
      <c r="D1" s="311"/>
      <c r="E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9" customFormat="1" ht="34.5" customHeight="1" x14ac:dyDescent="0.15">
      <c r="A4" s="41" t="s">
        <v>0</v>
      </c>
      <c r="B4" s="86" t="s">
        <v>46</v>
      </c>
      <c r="C4" s="86" t="s">
        <v>47</v>
      </c>
      <c r="D4" s="42" t="s">
        <v>12</v>
      </c>
      <c r="E4" s="42" t="s">
        <v>44</v>
      </c>
      <c r="F4" s="172" t="s">
        <v>162</v>
      </c>
      <c r="G4" s="172" t="s">
        <v>225</v>
      </c>
      <c r="H4" s="43" t="s">
        <v>117</v>
      </c>
      <c r="I4" s="188" t="s">
        <v>90</v>
      </c>
      <c r="J4" s="179" t="s">
        <v>159</v>
      </c>
      <c r="K4" s="44" t="s">
        <v>3</v>
      </c>
      <c r="L4" s="44" t="s">
        <v>575</v>
      </c>
    </row>
    <row r="5" spans="1:12" s="9" customFormat="1" ht="22.5" customHeight="1" x14ac:dyDescent="0.15">
      <c r="A5" s="202"/>
      <c r="B5" s="177" t="s">
        <v>153</v>
      </c>
      <c r="C5" s="177"/>
      <c r="D5" s="269"/>
      <c r="E5" s="269"/>
      <c r="F5" s="276"/>
      <c r="G5" s="222"/>
      <c r="H5" s="365">
        <f>SUM(H6:H25)</f>
        <v>0</v>
      </c>
      <c r="I5" s="200"/>
      <c r="J5" s="222"/>
      <c r="K5" s="288">
        <f>SUM(K6:K25)</f>
        <v>0</v>
      </c>
      <c r="L5" s="288"/>
    </row>
    <row r="6" spans="1:12" s="1" customFormat="1" ht="20.100000000000001" customHeight="1" x14ac:dyDescent="0.15">
      <c r="A6" s="45">
        <v>1</v>
      </c>
      <c r="B6" s="273"/>
      <c r="C6" s="51"/>
      <c r="D6" s="270"/>
      <c r="E6" s="270"/>
      <c r="F6" s="274"/>
      <c r="G6" s="278"/>
      <c r="H6" s="267"/>
      <c r="I6" s="191"/>
      <c r="J6" s="278"/>
      <c r="K6" s="278"/>
      <c r="L6" s="244"/>
    </row>
    <row r="7" spans="1:12" s="1" customFormat="1" ht="20.100000000000001" customHeight="1" x14ac:dyDescent="0.15">
      <c r="A7" s="45">
        <v>2</v>
      </c>
      <c r="B7" s="273"/>
      <c r="C7" s="51"/>
      <c r="D7" s="270"/>
      <c r="E7" s="270"/>
      <c r="F7" s="274"/>
      <c r="G7" s="277"/>
      <c r="H7" s="267"/>
      <c r="I7" s="191"/>
      <c r="J7" s="277"/>
      <c r="K7" s="277"/>
      <c r="L7" s="244"/>
    </row>
    <row r="8" spans="1:12" s="1" customFormat="1" ht="20.100000000000001" customHeight="1" x14ac:dyDescent="0.15">
      <c r="A8" s="45">
        <v>3</v>
      </c>
      <c r="B8" s="273"/>
      <c r="C8" s="51"/>
      <c r="D8" s="270"/>
      <c r="E8" s="270"/>
      <c r="F8" s="274"/>
      <c r="G8" s="277"/>
      <c r="H8" s="267"/>
      <c r="I8" s="191"/>
      <c r="J8" s="277"/>
      <c r="K8" s="277"/>
      <c r="L8" s="244"/>
    </row>
    <row r="9" spans="1:12" s="1" customFormat="1" ht="20.100000000000001" customHeight="1" x14ac:dyDescent="0.15">
      <c r="A9" s="45">
        <v>4</v>
      </c>
      <c r="B9" s="273"/>
      <c r="C9" s="51"/>
      <c r="D9" s="270"/>
      <c r="E9" s="270"/>
      <c r="F9" s="274"/>
      <c r="G9" s="277"/>
      <c r="H9" s="267"/>
      <c r="I9" s="191"/>
      <c r="J9" s="277"/>
      <c r="K9" s="277"/>
      <c r="L9" s="244"/>
    </row>
    <row r="10" spans="1:12" s="1" customFormat="1" ht="20.100000000000001" customHeight="1" x14ac:dyDescent="0.15">
      <c r="A10" s="45">
        <v>5</v>
      </c>
      <c r="B10" s="273"/>
      <c r="C10" s="51"/>
      <c r="D10" s="270"/>
      <c r="E10" s="270"/>
      <c r="F10" s="274"/>
      <c r="G10" s="277"/>
      <c r="H10" s="267"/>
      <c r="I10" s="191"/>
      <c r="J10" s="277"/>
      <c r="K10" s="277"/>
      <c r="L10" s="244"/>
    </row>
    <row r="11" spans="1:12" s="1" customFormat="1" ht="20.100000000000001" customHeight="1" x14ac:dyDescent="0.15">
      <c r="A11" s="45">
        <v>6</v>
      </c>
      <c r="B11" s="273"/>
      <c r="C11" s="51"/>
      <c r="D11" s="270"/>
      <c r="E11" s="270"/>
      <c r="F11" s="274"/>
      <c r="G11" s="277"/>
      <c r="H11" s="267"/>
      <c r="I11" s="191"/>
      <c r="J11" s="277"/>
      <c r="K11" s="277"/>
      <c r="L11" s="244"/>
    </row>
    <row r="12" spans="1:12" s="1" customFormat="1" ht="20.100000000000001" customHeight="1" x14ac:dyDescent="0.15">
      <c r="A12" s="45">
        <v>7</v>
      </c>
      <c r="B12" s="273"/>
      <c r="C12" s="51"/>
      <c r="D12" s="270"/>
      <c r="E12" s="270"/>
      <c r="F12" s="274"/>
      <c r="G12" s="277"/>
      <c r="H12" s="267"/>
      <c r="I12" s="191"/>
      <c r="J12" s="277"/>
      <c r="K12" s="277"/>
      <c r="L12" s="244"/>
    </row>
    <row r="13" spans="1:12" s="1" customFormat="1" ht="20.100000000000001" customHeight="1" x14ac:dyDescent="0.15">
      <c r="A13" s="45">
        <v>8</v>
      </c>
      <c r="B13" s="273"/>
      <c r="C13" s="51"/>
      <c r="D13" s="270"/>
      <c r="E13" s="270"/>
      <c r="F13" s="274"/>
      <c r="G13" s="277"/>
      <c r="H13" s="267"/>
      <c r="I13" s="191"/>
      <c r="J13" s="277"/>
      <c r="K13" s="277"/>
      <c r="L13" s="244"/>
    </row>
    <row r="14" spans="1:12" s="1" customFormat="1" ht="20.100000000000001" customHeight="1" x14ac:dyDescent="0.15">
      <c r="A14" s="45">
        <v>9</v>
      </c>
      <c r="B14" s="273"/>
      <c r="C14" s="51"/>
      <c r="D14" s="270"/>
      <c r="E14" s="270"/>
      <c r="F14" s="274"/>
      <c r="G14" s="277"/>
      <c r="H14" s="267"/>
      <c r="I14" s="191"/>
      <c r="J14" s="277"/>
      <c r="K14" s="277"/>
      <c r="L14" s="244"/>
    </row>
    <row r="15" spans="1:12" s="1" customFormat="1" ht="20.100000000000001" customHeight="1" x14ac:dyDescent="0.15">
      <c r="A15" s="45">
        <v>10</v>
      </c>
      <c r="B15" s="273"/>
      <c r="C15" s="51"/>
      <c r="D15" s="270"/>
      <c r="E15" s="270"/>
      <c r="F15" s="274"/>
      <c r="G15" s="277"/>
      <c r="H15" s="267"/>
      <c r="I15" s="191"/>
      <c r="J15" s="277"/>
      <c r="K15" s="277"/>
      <c r="L15" s="244"/>
    </row>
    <row r="16" spans="1:12" s="1" customFormat="1" ht="20.100000000000001" customHeight="1" x14ac:dyDescent="0.15">
      <c r="A16" s="45">
        <v>11</v>
      </c>
      <c r="B16" s="273"/>
      <c r="C16" s="51"/>
      <c r="D16" s="270"/>
      <c r="E16" s="270"/>
      <c r="F16" s="274"/>
      <c r="G16" s="277"/>
      <c r="H16" s="267"/>
      <c r="I16" s="191"/>
      <c r="J16" s="277"/>
      <c r="K16" s="277"/>
      <c r="L16" s="244"/>
    </row>
    <row r="17" spans="1:12" s="1" customFormat="1" ht="20.100000000000001" customHeight="1" x14ac:dyDescent="0.15">
      <c r="A17" s="45">
        <v>12</v>
      </c>
      <c r="B17" s="273"/>
      <c r="C17" s="51"/>
      <c r="D17" s="270"/>
      <c r="E17" s="270"/>
      <c r="F17" s="274"/>
      <c r="G17" s="277"/>
      <c r="H17" s="267"/>
      <c r="I17" s="191"/>
      <c r="J17" s="277"/>
      <c r="K17" s="277"/>
      <c r="L17" s="244"/>
    </row>
    <row r="18" spans="1:12" s="1" customFormat="1" ht="20.100000000000001" customHeight="1" x14ac:dyDescent="0.15">
      <c r="A18" s="45">
        <v>13</v>
      </c>
      <c r="B18" s="273"/>
      <c r="C18" s="51"/>
      <c r="D18" s="270"/>
      <c r="E18" s="270"/>
      <c r="F18" s="274"/>
      <c r="G18" s="277"/>
      <c r="H18" s="267"/>
      <c r="I18" s="191"/>
      <c r="J18" s="277"/>
      <c r="K18" s="277"/>
      <c r="L18" s="244"/>
    </row>
    <row r="19" spans="1:12" s="1" customFormat="1" ht="20.100000000000001" customHeight="1" x14ac:dyDescent="0.15">
      <c r="A19" s="45">
        <v>14</v>
      </c>
      <c r="B19" s="273"/>
      <c r="C19" s="51"/>
      <c r="D19" s="270"/>
      <c r="E19" s="270"/>
      <c r="F19" s="274"/>
      <c r="G19" s="277"/>
      <c r="H19" s="267"/>
      <c r="I19" s="191"/>
      <c r="J19" s="277"/>
      <c r="K19" s="277"/>
      <c r="L19" s="244"/>
    </row>
    <row r="20" spans="1:12" s="1" customFormat="1" ht="20.100000000000001" customHeight="1" x14ac:dyDescent="0.15">
      <c r="A20" s="45">
        <v>15</v>
      </c>
      <c r="B20" s="273"/>
      <c r="C20" s="51"/>
      <c r="D20" s="270"/>
      <c r="E20" s="270"/>
      <c r="F20" s="274"/>
      <c r="G20" s="277"/>
      <c r="H20" s="267"/>
      <c r="I20" s="191"/>
      <c r="J20" s="277"/>
      <c r="K20" s="277"/>
      <c r="L20" s="244"/>
    </row>
    <row r="21" spans="1:12" s="1" customFormat="1" ht="20.100000000000001" customHeight="1" x14ac:dyDescent="0.15">
      <c r="A21" s="45">
        <v>16</v>
      </c>
      <c r="B21" s="273"/>
      <c r="C21" s="51"/>
      <c r="D21" s="270"/>
      <c r="E21" s="270"/>
      <c r="F21" s="274"/>
      <c r="G21" s="277"/>
      <c r="H21" s="267"/>
      <c r="I21" s="191"/>
      <c r="J21" s="277"/>
      <c r="K21" s="277"/>
      <c r="L21" s="244"/>
    </row>
    <row r="22" spans="1:12" s="1" customFormat="1" ht="20.100000000000001" customHeight="1" x14ac:dyDescent="0.15">
      <c r="A22" s="45">
        <v>17</v>
      </c>
      <c r="B22" s="273"/>
      <c r="C22" s="51"/>
      <c r="D22" s="270"/>
      <c r="E22" s="270"/>
      <c r="F22" s="274"/>
      <c r="G22" s="277"/>
      <c r="H22" s="267"/>
      <c r="I22" s="191"/>
      <c r="J22" s="277"/>
      <c r="K22" s="277"/>
      <c r="L22" s="244"/>
    </row>
    <row r="23" spans="1:12" s="1" customFormat="1" ht="20.100000000000001" customHeight="1" x14ac:dyDescent="0.15">
      <c r="A23" s="45">
        <v>18</v>
      </c>
      <c r="B23" s="273"/>
      <c r="C23" s="51"/>
      <c r="D23" s="270"/>
      <c r="E23" s="270"/>
      <c r="F23" s="274"/>
      <c r="G23" s="277"/>
      <c r="H23" s="267"/>
      <c r="I23" s="191"/>
      <c r="J23" s="277"/>
      <c r="K23" s="277"/>
      <c r="L23" s="244"/>
    </row>
    <row r="24" spans="1:12" s="1" customFormat="1" ht="20.100000000000001" customHeight="1" x14ac:dyDescent="0.15">
      <c r="A24" s="45">
        <v>19</v>
      </c>
      <c r="B24" s="273"/>
      <c r="C24" s="51"/>
      <c r="D24" s="270"/>
      <c r="E24" s="270"/>
      <c r="F24" s="275"/>
      <c r="G24" s="277"/>
      <c r="H24" s="267"/>
      <c r="I24" s="191"/>
      <c r="J24" s="277"/>
      <c r="K24" s="277"/>
      <c r="L24" s="244"/>
    </row>
    <row r="25" spans="1:12" s="1" customFormat="1" ht="20.100000000000001" customHeight="1" x14ac:dyDescent="0.15">
      <c r="A25" s="45">
        <v>20</v>
      </c>
      <c r="B25" s="273"/>
      <c r="C25" s="51"/>
      <c r="D25" s="270"/>
      <c r="E25" s="270"/>
      <c r="F25" s="275"/>
      <c r="G25" s="277"/>
      <c r="H25" s="267"/>
      <c r="I25" s="191"/>
      <c r="J25" s="277"/>
      <c r="K25" s="277"/>
      <c r="L25" s="244"/>
    </row>
    <row r="26" spans="1:12" ht="20.100000000000001" customHeight="1" x14ac:dyDescent="0.15">
      <c r="A26" s="45">
        <v>21</v>
      </c>
      <c r="B26" s="273"/>
      <c r="C26" s="51"/>
      <c r="D26" s="270"/>
      <c r="E26" s="270"/>
      <c r="F26" s="275"/>
      <c r="G26" s="277"/>
      <c r="H26" s="267"/>
      <c r="I26" s="191"/>
      <c r="J26" s="277"/>
      <c r="K26" s="277"/>
      <c r="L26" s="244"/>
    </row>
    <row r="27" spans="1:12" ht="20.100000000000001" customHeight="1" x14ac:dyDescent="0.15">
      <c r="A27" s="45">
        <v>22</v>
      </c>
      <c r="B27" s="273"/>
      <c r="C27" s="51"/>
      <c r="D27" s="270"/>
      <c r="E27" s="270"/>
      <c r="F27" s="275"/>
      <c r="G27" s="277"/>
      <c r="H27" s="267"/>
      <c r="I27" s="191"/>
      <c r="J27" s="277"/>
      <c r="K27" s="277"/>
      <c r="L27" s="244"/>
    </row>
    <row r="28" spans="1:12" ht="20.100000000000001" customHeight="1" x14ac:dyDescent="0.15">
      <c r="A28" s="45">
        <v>23</v>
      </c>
      <c r="B28" s="273"/>
      <c r="C28" s="51"/>
      <c r="D28" s="270"/>
      <c r="E28" s="270"/>
      <c r="F28" s="275"/>
      <c r="G28" s="277"/>
      <c r="H28" s="267"/>
      <c r="I28" s="191"/>
      <c r="J28" s="277"/>
      <c r="K28" s="277"/>
      <c r="L28" s="244"/>
    </row>
    <row r="29" spans="1:12" ht="20.100000000000001" customHeight="1" x14ac:dyDescent="0.15">
      <c r="A29" s="45">
        <v>24</v>
      </c>
      <c r="B29" s="273"/>
      <c r="C29" s="51"/>
      <c r="D29" s="270"/>
      <c r="E29" s="270"/>
      <c r="F29" s="275"/>
      <c r="G29" s="277"/>
      <c r="H29" s="267"/>
      <c r="I29" s="191"/>
      <c r="J29" s="277"/>
      <c r="K29" s="277"/>
      <c r="L29" s="244"/>
    </row>
    <row r="30" spans="1:12" ht="20.100000000000001" customHeight="1" x14ac:dyDescent="0.15">
      <c r="A30" s="45">
        <v>25</v>
      </c>
      <c r="B30" s="273"/>
      <c r="C30" s="51"/>
      <c r="D30" s="270"/>
      <c r="E30" s="270"/>
      <c r="F30" s="275"/>
      <c r="G30" s="277"/>
      <c r="H30" s="267"/>
      <c r="I30" s="191"/>
      <c r="J30" s="277"/>
      <c r="K30" s="277"/>
      <c r="L30" s="244"/>
    </row>
    <row r="31" spans="1:12" ht="20.100000000000001" customHeight="1" x14ac:dyDescent="0.15">
      <c r="A31" s="45">
        <v>26</v>
      </c>
      <c r="B31" s="273"/>
      <c r="C31" s="51"/>
      <c r="D31" s="270"/>
      <c r="E31" s="270"/>
      <c r="F31" s="275"/>
      <c r="G31" s="277"/>
      <c r="H31" s="267"/>
      <c r="I31" s="191"/>
      <c r="J31" s="277"/>
      <c r="K31" s="277"/>
      <c r="L31" s="244"/>
    </row>
    <row r="32" spans="1:12" ht="20.100000000000001" customHeight="1" x14ac:dyDescent="0.15">
      <c r="A32" s="45">
        <v>27</v>
      </c>
      <c r="B32" s="273"/>
      <c r="C32" s="51"/>
      <c r="D32" s="270"/>
      <c r="E32" s="270"/>
      <c r="F32" s="275"/>
      <c r="G32" s="277"/>
      <c r="H32" s="267"/>
      <c r="I32" s="191"/>
      <c r="J32" s="277"/>
      <c r="K32" s="277"/>
      <c r="L32" s="244"/>
    </row>
    <row r="33" spans="1:12" ht="20.100000000000001" customHeight="1" x14ac:dyDescent="0.15">
      <c r="A33" s="45">
        <v>28</v>
      </c>
      <c r="B33" s="273"/>
      <c r="C33" s="51"/>
      <c r="D33" s="270"/>
      <c r="E33" s="270"/>
      <c r="F33" s="275"/>
      <c r="G33" s="277"/>
      <c r="H33" s="267"/>
      <c r="I33" s="191"/>
      <c r="J33" s="277"/>
      <c r="K33" s="277"/>
      <c r="L33" s="244"/>
    </row>
    <row r="34" spans="1:12" ht="20.100000000000001" customHeight="1" x14ac:dyDescent="0.15">
      <c r="A34" s="45">
        <v>29</v>
      </c>
      <c r="B34" s="273"/>
      <c r="C34" s="51"/>
      <c r="D34" s="270"/>
      <c r="E34" s="270"/>
      <c r="F34" s="275"/>
      <c r="G34" s="277"/>
      <c r="H34" s="267"/>
      <c r="I34" s="191"/>
      <c r="J34" s="277"/>
      <c r="K34" s="277"/>
      <c r="L34" s="244"/>
    </row>
    <row r="35" spans="1:12" ht="20.100000000000001" customHeight="1" x14ac:dyDescent="0.15">
      <c r="A35" s="45">
        <v>30</v>
      </c>
      <c r="B35" s="273"/>
      <c r="C35" s="51"/>
      <c r="D35" s="270"/>
      <c r="E35" s="270"/>
      <c r="F35" s="275"/>
      <c r="G35" s="277"/>
      <c r="H35" s="267"/>
      <c r="I35" s="191"/>
      <c r="J35" s="277"/>
      <c r="K35" s="277"/>
      <c r="L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5"/>
  <dimension ref="A1:L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19.5" style="15" customWidth="1"/>
    <col min="3" max="3" width="13.625" style="15" customWidth="1"/>
    <col min="4" max="4" width="14.75" style="15" customWidth="1"/>
    <col min="5" max="5" width="15.625" style="15" bestFit="1" customWidth="1"/>
    <col min="6" max="6" width="13.125" style="15" customWidth="1"/>
    <col min="7" max="7" width="11.875" style="15" customWidth="1"/>
    <col min="8" max="8" width="18.625" style="15" customWidth="1"/>
    <col min="9" max="9" width="11.625" style="15" customWidth="1"/>
    <col min="10" max="10" width="12.75" style="15" customWidth="1"/>
    <col min="11" max="11" width="15.5" style="15" customWidth="1"/>
    <col min="12" max="13" width="12.75" style="15" customWidth="1"/>
    <col min="14" max="16384" width="9" style="15"/>
  </cols>
  <sheetData>
    <row r="1" spans="1:12" s="6" customFormat="1" ht="28.15" customHeight="1" x14ac:dyDescent="0.15">
      <c r="A1" s="559" t="s">
        <v>307</v>
      </c>
      <c r="B1" s="313" t="s">
        <v>326</v>
      </c>
      <c r="C1" s="311"/>
      <c r="D1" s="311"/>
      <c r="E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9" customFormat="1" ht="34.5" customHeight="1" x14ac:dyDescent="0.15">
      <c r="A4" s="41" t="s">
        <v>0</v>
      </c>
      <c r="B4" s="86" t="s">
        <v>46</v>
      </c>
      <c r="C4" s="180" t="s">
        <v>226</v>
      </c>
      <c r="D4" s="172" t="s">
        <v>227</v>
      </c>
      <c r="E4" s="172" t="s">
        <v>228</v>
      </c>
      <c r="F4" s="172" t="s">
        <v>229</v>
      </c>
      <c r="G4" s="172" t="s">
        <v>225</v>
      </c>
      <c r="H4" s="43" t="s">
        <v>117</v>
      </c>
      <c r="I4" s="188" t="s">
        <v>90</v>
      </c>
      <c r="J4" s="213" t="s">
        <v>598</v>
      </c>
      <c r="K4" s="44" t="s">
        <v>3</v>
      </c>
      <c r="L4" s="44" t="s">
        <v>575</v>
      </c>
    </row>
    <row r="5" spans="1:12" s="9" customFormat="1" ht="22.5" customHeight="1" x14ac:dyDescent="0.15">
      <c r="A5" s="202"/>
      <c r="B5" s="177" t="s">
        <v>153</v>
      </c>
      <c r="C5" s="176"/>
      <c r="D5" s="269"/>
      <c r="E5" s="222"/>
      <c r="F5" s="222"/>
      <c r="G5" s="222"/>
      <c r="H5" s="365">
        <f>SUM(H6:H25)</f>
        <v>0</v>
      </c>
      <c r="I5" s="211"/>
      <c r="J5" s="426"/>
      <c r="K5" s="288">
        <f>SUM(K6:K25)</f>
        <v>0</v>
      </c>
      <c r="L5" s="288"/>
    </row>
    <row r="6" spans="1:12" s="1" customFormat="1" ht="20.100000000000001" customHeight="1" x14ac:dyDescent="0.15">
      <c r="A6" s="45">
        <v>1</v>
      </c>
      <c r="B6" s="273"/>
      <c r="C6" s="51"/>
      <c r="D6" s="270"/>
      <c r="E6" s="550"/>
      <c r="F6" s="278"/>
      <c r="G6" s="278"/>
      <c r="H6" s="164"/>
      <c r="I6" s="191"/>
      <c r="J6" s="96"/>
      <c r="K6" s="345"/>
      <c r="L6" s="244"/>
    </row>
    <row r="7" spans="1:12" s="1" customFormat="1" ht="20.100000000000001" customHeight="1" x14ac:dyDescent="0.15">
      <c r="A7" s="45">
        <v>2</v>
      </c>
      <c r="B7" s="273"/>
      <c r="C7" s="51"/>
      <c r="D7" s="270"/>
      <c r="E7" s="277"/>
      <c r="F7" s="277"/>
      <c r="G7" s="277"/>
      <c r="H7" s="164"/>
      <c r="I7" s="191"/>
      <c r="J7" s="96"/>
      <c r="K7" s="72"/>
      <c r="L7" s="244"/>
    </row>
    <row r="8" spans="1:12" s="1" customFormat="1" ht="20.100000000000001" customHeight="1" x14ac:dyDescent="0.15">
      <c r="A8" s="45">
        <v>3</v>
      </c>
      <c r="B8" s="273"/>
      <c r="C8" s="51"/>
      <c r="D8" s="270"/>
      <c r="E8" s="277"/>
      <c r="F8" s="277"/>
      <c r="G8" s="277"/>
      <c r="H8" s="164"/>
      <c r="I8" s="191"/>
      <c r="J8" s="96"/>
      <c r="K8" s="72"/>
      <c r="L8" s="244"/>
    </row>
    <row r="9" spans="1:12" s="1" customFormat="1" ht="20.100000000000001" customHeight="1" x14ac:dyDescent="0.15">
      <c r="A9" s="45">
        <v>4</v>
      </c>
      <c r="B9" s="273"/>
      <c r="C9" s="51"/>
      <c r="D9" s="270"/>
      <c r="E9" s="277"/>
      <c r="F9" s="277"/>
      <c r="G9" s="277"/>
      <c r="H9" s="164"/>
      <c r="I9" s="191"/>
      <c r="J9" s="96"/>
      <c r="K9" s="72"/>
      <c r="L9" s="244"/>
    </row>
    <row r="10" spans="1:12" s="1" customFormat="1" ht="20.100000000000001" customHeight="1" x14ac:dyDescent="0.15">
      <c r="A10" s="45">
        <v>5</v>
      </c>
      <c r="B10" s="273"/>
      <c r="C10" s="51"/>
      <c r="D10" s="270"/>
      <c r="E10" s="277"/>
      <c r="F10" s="277"/>
      <c r="G10" s="277"/>
      <c r="H10" s="164"/>
      <c r="I10" s="191"/>
      <c r="J10" s="96"/>
      <c r="K10" s="72"/>
      <c r="L10" s="244"/>
    </row>
    <row r="11" spans="1:12" s="1" customFormat="1" ht="20.100000000000001" customHeight="1" x14ac:dyDescent="0.15">
      <c r="A11" s="45">
        <v>6</v>
      </c>
      <c r="B11" s="273"/>
      <c r="C11" s="51"/>
      <c r="D11" s="270"/>
      <c r="E11" s="277"/>
      <c r="F11" s="277"/>
      <c r="G11" s="277"/>
      <c r="H11" s="164"/>
      <c r="I11" s="191"/>
      <c r="J11" s="96"/>
      <c r="K11" s="72"/>
      <c r="L11" s="244"/>
    </row>
    <row r="12" spans="1:12" s="1" customFormat="1" ht="20.100000000000001" customHeight="1" x14ac:dyDescent="0.15">
      <c r="A12" s="45">
        <v>7</v>
      </c>
      <c r="B12" s="273"/>
      <c r="C12" s="51"/>
      <c r="D12" s="270"/>
      <c r="E12" s="277"/>
      <c r="F12" s="277"/>
      <c r="G12" s="277"/>
      <c r="H12" s="164"/>
      <c r="I12" s="191"/>
      <c r="J12" s="96"/>
      <c r="K12" s="72"/>
      <c r="L12" s="244"/>
    </row>
    <row r="13" spans="1:12" s="1" customFormat="1" ht="20.100000000000001" customHeight="1" x14ac:dyDescent="0.15">
      <c r="A13" s="45">
        <v>8</v>
      </c>
      <c r="B13" s="273"/>
      <c r="C13" s="51"/>
      <c r="D13" s="270"/>
      <c r="E13" s="277"/>
      <c r="F13" s="277"/>
      <c r="G13" s="277"/>
      <c r="H13" s="164"/>
      <c r="I13" s="191"/>
      <c r="J13" s="96"/>
      <c r="K13" s="72"/>
      <c r="L13" s="244"/>
    </row>
    <row r="14" spans="1:12" s="1" customFormat="1" ht="20.100000000000001" customHeight="1" x14ac:dyDescent="0.15">
      <c r="A14" s="45">
        <v>9</v>
      </c>
      <c r="B14" s="273"/>
      <c r="C14" s="51"/>
      <c r="D14" s="270"/>
      <c r="E14" s="277"/>
      <c r="F14" s="277"/>
      <c r="G14" s="277"/>
      <c r="H14" s="164"/>
      <c r="I14" s="191"/>
      <c r="J14" s="96"/>
      <c r="K14" s="72"/>
      <c r="L14" s="244"/>
    </row>
    <row r="15" spans="1:12" s="1" customFormat="1" ht="20.100000000000001" customHeight="1" x14ac:dyDescent="0.15">
      <c r="A15" s="45">
        <v>10</v>
      </c>
      <c r="B15" s="273"/>
      <c r="C15" s="51"/>
      <c r="D15" s="270"/>
      <c r="E15" s="277"/>
      <c r="F15" s="277"/>
      <c r="G15" s="277"/>
      <c r="H15" s="164"/>
      <c r="I15" s="191"/>
      <c r="J15" s="96"/>
      <c r="K15" s="72"/>
      <c r="L15" s="244"/>
    </row>
    <row r="16" spans="1:12" s="1" customFormat="1" ht="20.100000000000001" customHeight="1" x14ac:dyDescent="0.15">
      <c r="A16" s="45">
        <v>11</v>
      </c>
      <c r="B16" s="273"/>
      <c r="C16" s="51"/>
      <c r="D16" s="270"/>
      <c r="E16" s="277"/>
      <c r="F16" s="277"/>
      <c r="G16" s="277"/>
      <c r="H16" s="164"/>
      <c r="I16" s="191"/>
      <c r="J16" s="96"/>
      <c r="K16" s="72"/>
      <c r="L16" s="244"/>
    </row>
    <row r="17" spans="1:12" s="1" customFormat="1" ht="20.100000000000001" customHeight="1" x14ac:dyDescent="0.15">
      <c r="A17" s="45">
        <v>12</v>
      </c>
      <c r="B17" s="273"/>
      <c r="C17" s="51"/>
      <c r="D17" s="270"/>
      <c r="E17" s="277"/>
      <c r="F17" s="277"/>
      <c r="G17" s="277"/>
      <c r="H17" s="164"/>
      <c r="I17" s="191"/>
      <c r="J17" s="96"/>
      <c r="K17" s="72"/>
      <c r="L17" s="244"/>
    </row>
    <row r="18" spans="1:12" s="1" customFormat="1" ht="20.100000000000001" customHeight="1" x14ac:dyDescent="0.15">
      <c r="A18" s="45">
        <v>13</v>
      </c>
      <c r="B18" s="273"/>
      <c r="C18" s="51"/>
      <c r="D18" s="270"/>
      <c r="E18" s="277"/>
      <c r="F18" s="277"/>
      <c r="G18" s="277"/>
      <c r="H18" s="164"/>
      <c r="I18" s="191"/>
      <c r="J18" s="96"/>
      <c r="K18" s="72"/>
      <c r="L18" s="244"/>
    </row>
    <row r="19" spans="1:12" s="1" customFormat="1" ht="20.100000000000001" customHeight="1" x14ac:dyDescent="0.15">
      <c r="A19" s="45">
        <v>14</v>
      </c>
      <c r="B19" s="273"/>
      <c r="C19" s="51"/>
      <c r="D19" s="270"/>
      <c r="E19" s="277"/>
      <c r="F19" s="277"/>
      <c r="G19" s="277"/>
      <c r="H19" s="164"/>
      <c r="I19" s="191"/>
      <c r="J19" s="96"/>
      <c r="K19" s="72"/>
      <c r="L19" s="244"/>
    </row>
    <row r="20" spans="1:12" s="1" customFormat="1" ht="20.100000000000001" customHeight="1" x14ac:dyDescent="0.15">
      <c r="A20" s="45">
        <v>15</v>
      </c>
      <c r="B20" s="273"/>
      <c r="C20" s="51"/>
      <c r="D20" s="270"/>
      <c r="E20" s="277"/>
      <c r="F20" s="277"/>
      <c r="G20" s="277"/>
      <c r="H20" s="164"/>
      <c r="I20" s="191"/>
      <c r="J20" s="96"/>
      <c r="K20" s="72"/>
      <c r="L20" s="244"/>
    </row>
    <row r="21" spans="1:12" s="1" customFormat="1" ht="20.100000000000001" customHeight="1" x14ac:dyDescent="0.15">
      <c r="A21" s="45">
        <v>16</v>
      </c>
      <c r="B21" s="273"/>
      <c r="C21" s="51"/>
      <c r="D21" s="270"/>
      <c r="E21" s="277"/>
      <c r="F21" s="277"/>
      <c r="G21" s="277"/>
      <c r="H21" s="164"/>
      <c r="I21" s="191"/>
      <c r="J21" s="96"/>
      <c r="K21" s="72"/>
      <c r="L21" s="244"/>
    </row>
    <row r="22" spans="1:12" s="1" customFormat="1" ht="20.100000000000001" customHeight="1" x14ac:dyDescent="0.15">
      <c r="A22" s="45">
        <v>17</v>
      </c>
      <c r="B22" s="273"/>
      <c r="C22" s="51"/>
      <c r="D22" s="270"/>
      <c r="E22" s="277"/>
      <c r="F22" s="277"/>
      <c r="G22" s="277"/>
      <c r="H22" s="164"/>
      <c r="I22" s="191"/>
      <c r="J22" s="96"/>
      <c r="K22" s="72"/>
      <c r="L22" s="244"/>
    </row>
    <row r="23" spans="1:12" s="1" customFormat="1" ht="20.100000000000001" customHeight="1" x14ac:dyDescent="0.15">
      <c r="A23" s="45">
        <v>18</v>
      </c>
      <c r="B23" s="273"/>
      <c r="C23" s="51"/>
      <c r="D23" s="270"/>
      <c r="E23" s="277"/>
      <c r="F23" s="277"/>
      <c r="G23" s="277"/>
      <c r="H23" s="164"/>
      <c r="I23" s="191"/>
      <c r="J23" s="96"/>
      <c r="K23" s="72"/>
      <c r="L23" s="244"/>
    </row>
    <row r="24" spans="1:12" s="1" customFormat="1" ht="20.100000000000001" customHeight="1" x14ac:dyDescent="0.15">
      <c r="A24" s="45">
        <v>19</v>
      </c>
      <c r="B24" s="273"/>
      <c r="C24" s="51"/>
      <c r="D24" s="270"/>
      <c r="E24" s="277"/>
      <c r="F24" s="277"/>
      <c r="G24" s="277"/>
      <c r="H24" s="164"/>
      <c r="I24" s="191"/>
      <c r="J24" s="96"/>
      <c r="K24" s="72"/>
      <c r="L24" s="244"/>
    </row>
    <row r="25" spans="1:12" s="1" customFormat="1" ht="20.100000000000001" customHeight="1" x14ac:dyDescent="0.15">
      <c r="A25" s="45">
        <v>20</v>
      </c>
      <c r="B25" s="273"/>
      <c r="C25" s="51"/>
      <c r="D25" s="270"/>
      <c r="E25" s="277"/>
      <c r="F25" s="277"/>
      <c r="G25" s="277"/>
      <c r="H25" s="164"/>
      <c r="I25" s="191"/>
      <c r="J25" s="96"/>
      <c r="K25" s="72"/>
      <c r="L25" s="244"/>
    </row>
    <row r="26" spans="1:12" ht="20.100000000000001" customHeight="1" x14ac:dyDescent="0.15">
      <c r="A26" s="45">
        <v>21</v>
      </c>
      <c r="B26" s="273"/>
      <c r="C26" s="51"/>
      <c r="D26" s="270"/>
      <c r="E26" s="277"/>
      <c r="F26" s="277"/>
      <c r="G26" s="277"/>
      <c r="H26" s="164"/>
      <c r="I26" s="191"/>
      <c r="J26" s="96"/>
      <c r="K26" s="72"/>
      <c r="L26" s="244"/>
    </row>
    <row r="27" spans="1:12" ht="20.100000000000001" customHeight="1" x14ac:dyDescent="0.15">
      <c r="A27" s="45">
        <v>22</v>
      </c>
      <c r="B27" s="273"/>
      <c r="C27" s="51"/>
      <c r="D27" s="270"/>
      <c r="E27" s="277"/>
      <c r="F27" s="277"/>
      <c r="G27" s="277"/>
      <c r="H27" s="164"/>
      <c r="I27" s="191"/>
      <c r="J27" s="96"/>
      <c r="K27" s="72"/>
      <c r="L27" s="244"/>
    </row>
    <row r="28" spans="1:12" ht="20.100000000000001" customHeight="1" x14ac:dyDescent="0.15">
      <c r="A28" s="45">
        <v>23</v>
      </c>
      <c r="B28" s="273"/>
      <c r="C28" s="51"/>
      <c r="D28" s="270"/>
      <c r="E28" s="277"/>
      <c r="F28" s="277"/>
      <c r="G28" s="277"/>
      <c r="H28" s="164"/>
      <c r="I28" s="191"/>
      <c r="J28" s="96"/>
      <c r="K28" s="72"/>
      <c r="L28" s="244"/>
    </row>
    <row r="29" spans="1:12" ht="20.100000000000001" customHeight="1" x14ac:dyDescent="0.15">
      <c r="A29" s="45">
        <v>24</v>
      </c>
      <c r="B29" s="273"/>
      <c r="C29" s="51"/>
      <c r="D29" s="270"/>
      <c r="E29" s="277"/>
      <c r="F29" s="277"/>
      <c r="G29" s="277"/>
      <c r="H29" s="164"/>
      <c r="I29" s="191"/>
      <c r="J29" s="96"/>
      <c r="K29" s="72"/>
      <c r="L29" s="244"/>
    </row>
    <row r="30" spans="1:12" ht="20.100000000000001" customHeight="1" x14ac:dyDescent="0.15">
      <c r="A30" s="45">
        <v>25</v>
      </c>
      <c r="B30" s="273"/>
      <c r="C30" s="51"/>
      <c r="D30" s="270"/>
      <c r="E30" s="277"/>
      <c r="F30" s="277"/>
      <c r="G30" s="277"/>
      <c r="H30" s="164"/>
      <c r="I30" s="191"/>
      <c r="J30" s="96"/>
      <c r="K30" s="72"/>
      <c r="L30" s="244"/>
    </row>
    <row r="31" spans="1:12" ht="20.100000000000001" customHeight="1" x14ac:dyDescent="0.15">
      <c r="A31" s="45">
        <v>26</v>
      </c>
      <c r="B31" s="273"/>
      <c r="C31" s="51"/>
      <c r="D31" s="270"/>
      <c r="E31" s="277"/>
      <c r="F31" s="277"/>
      <c r="G31" s="277"/>
      <c r="H31" s="164"/>
      <c r="I31" s="191"/>
      <c r="J31" s="96"/>
      <c r="K31" s="72"/>
      <c r="L31" s="244"/>
    </row>
    <row r="32" spans="1:12" ht="20.100000000000001" customHeight="1" x14ac:dyDescent="0.15">
      <c r="A32" s="45">
        <v>27</v>
      </c>
      <c r="B32" s="273"/>
      <c r="C32" s="51"/>
      <c r="D32" s="270"/>
      <c r="E32" s="277"/>
      <c r="F32" s="277"/>
      <c r="G32" s="277"/>
      <c r="H32" s="164"/>
      <c r="I32" s="191"/>
      <c r="J32" s="96"/>
      <c r="K32" s="72"/>
      <c r="L32" s="244"/>
    </row>
    <row r="33" spans="1:12" ht="20.100000000000001" customHeight="1" x14ac:dyDescent="0.15">
      <c r="A33" s="45">
        <v>28</v>
      </c>
      <c r="B33" s="273"/>
      <c r="C33" s="51"/>
      <c r="D33" s="270"/>
      <c r="E33" s="277"/>
      <c r="F33" s="277"/>
      <c r="G33" s="277"/>
      <c r="H33" s="164"/>
      <c r="I33" s="191"/>
      <c r="J33" s="96"/>
      <c r="K33" s="72"/>
      <c r="L33" s="244"/>
    </row>
    <row r="34" spans="1:12" ht="20.100000000000001" customHeight="1" x14ac:dyDescent="0.15">
      <c r="A34" s="45">
        <v>29</v>
      </c>
      <c r="B34" s="273"/>
      <c r="C34" s="51"/>
      <c r="D34" s="270"/>
      <c r="E34" s="277"/>
      <c r="F34" s="277"/>
      <c r="G34" s="277"/>
      <c r="H34" s="164"/>
      <c r="I34" s="191"/>
      <c r="J34" s="96"/>
      <c r="K34" s="72"/>
      <c r="L34" s="244"/>
    </row>
    <row r="35" spans="1:12" ht="20.100000000000001" customHeight="1" x14ac:dyDescent="0.15">
      <c r="A35" s="45">
        <v>30</v>
      </c>
      <c r="B35" s="273"/>
      <c r="C35" s="51"/>
      <c r="D35" s="270"/>
      <c r="E35" s="277"/>
      <c r="F35" s="277"/>
      <c r="G35" s="277"/>
      <c r="H35" s="164"/>
      <c r="I35" s="191"/>
      <c r="J35" s="96"/>
      <c r="K35" s="72"/>
      <c r="L35" s="244"/>
    </row>
  </sheetData>
  <phoneticPr fontId="18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76"/>
  <dimension ref="A1:K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33" customWidth="1"/>
    <col min="2" max="2" width="20" style="33" customWidth="1"/>
    <col min="3" max="3" width="14.625" style="33" customWidth="1"/>
    <col min="4" max="4" width="13.25" style="33" customWidth="1"/>
    <col min="5" max="5" width="14.75" style="33" customWidth="1"/>
    <col min="6" max="7" width="14.125" style="33" customWidth="1"/>
    <col min="8" max="8" width="17.875" style="33" customWidth="1"/>
    <col min="9" max="9" width="15.375" style="33" customWidth="1"/>
    <col min="10" max="10" width="15.5" style="33" customWidth="1"/>
    <col min="11" max="11" width="16.875" style="33" customWidth="1"/>
    <col min="12" max="16384" width="9" style="33"/>
  </cols>
  <sheetData>
    <row r="1" spans="1:11" s="6" customFormat="1" ht="28.15" customHeight="1" x14ac:dyDescent="0.15">
      <c r="A1" s="559" t="s">
        <v>307</v>
      </c>
      <c r="B1" s="313" t="s">
        <v>327</v>
      </c>
      <c r="C1" s="311"/>
      <c r="D1" s="311"/>
      <c r="E1" s="312"/>
    </row>
    <row r="2" spans="1:11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34" customFormat="1" ht="34.15" customHeight="1" x14ac:dyDescent="0.15">
      <c r="A4" s="129" t="s">
        <v>0</v>
      </c>
      <c r="B4" s="130" t="s">
        <v>7</v>
      </c>
      <c r="C4" s="181" t="s">
        <v>230</v>
      </c>
      <c r="D4" s="181" t="s">
        <v>231</v>
      </c>
      <c r="E4" s="130" t="s">
        <v>168</v>
      </c>
      <c r="F4" s="130" t="s">
        <v>169</v>
      </c>
      <c r="G4" s="181" t="s">
        <v>232</v>
      </c>
      <c r="H4" s="134" t="s">
        <v>117</v>
      </c>
      <c r="I4" s="208" t="s">
        <v>90</v>
      </c>
      <c r="J4" s="132" t="s">
        <v>3</v>
      </c>
      <c r="K4" s="44" t="s">
        <v>575</v>
      </c>
    </row>
    <row r="5" spans="1:11" s="34" customFormat="1" ht="22.5" customHeight="1" x14ac:dyDescent="0.15">
      <c r="A5" s="236"/>
      <c r="B5" s="201" t="s">
        <v>153</v>
      </c>
      <c r="C5" s="237"/>
      <c r="D5" s="269"/>
      <c r="E5" s="269"/>
      <c r="F5" s="276"/>
      <c r="G5" s="222"/>
      <c r="H5" s="365">
        <f>SUM(H6:H25)</f>
        <v>0</v>
      </c>
      <c r="I5" s="209"/>
      <c r="J5" s="288">
        <f>SUM(J6:J25)</f>
        <v>0</v>
      </c>
      <c r="K5" s="288"/>
    </row>
    <row r="6" spans="1:11" ht="20.100000000000001" customHeight="1" x14ac:dyDescent="0.15">
      <c r="A6" s="133">
        <v>1</v>
      </c>
      <c r="B6" s="273"/>
      <c r="C6" s="60"/>
      <c r="D6" s="270"/>
      <c r="E6" s="270"/>
      <c r="F6" s="274"/>
      <c r="G6" s="278"/>
      <c r="H6" s="267"/>
      <c r="I6" s="238"/>
      <c r="J6" s="278"/>
      <c r="K6" s="244"/>
    </row>
    <row r="7" spans="1:11" ht="20.100000000000001" customHeight="1" x14ac:dyDescent="0.15">
      <c r="A7" s="133">
        <v>2</v>
      </c>
      <c r="B7" s="273"/>
      <c r="C7" s="60"/>
      <c r="D7" s="270"/>
      <c r="E7" s="270"/>
      <c r="F7" s="274"/>
      <c r="G7" s="277"/>
      <c r="H7" s="267"/>
      <c r="I7" s="238"/>
      <c r="J7" s="277"/>
      <c r="K7" s="244"/>
    </row>
    <row r="8" spans="1:11" ht="20.100000000000001" customHeight="1" x14ac:dyDescent="0.15">
      <c r="A8" s="133">
        <v>3</v>
      </c>
      <c r="B8" s="273"/>
      <c r="C8" s="60"/>
      <c r="D8" s="270"/>
      <c r="E8" s="270"/>
      <c r="F8" s="274"/>
      <c r="G8" s="277"/>
      <c r="H8" s="267"/>
      <c r="I8" s="238"/>
      <c r="J8" s="277"/>
      <c r="K8" s="244"/>
    </row>
    <row r="9" spans="1:11" ht="20.100000000000001" customHeight="1" x14ac:dyDescent="0.15">
      <c r="A9" s="133">
        <v>4</v>
      </c>
      <c r="B9" s="273"/>
      <c r="C9" s="60"/>
      <c r="D9" s="270"/>
      <c r="E9" s="270"/>
      <c r="F9" s="274"/>
      <c r="G9" s="277"/>
      <c r="H9" s="267"/>
      <c r="I9" s="238"/>
      <c r="J9" s="277"/>
      <c r="K9" s="244"/>
    </row>
    <row r="10" spans="1:11" ht="20.100000000000001" customHeight="1" x14ac:dyDescent="0.15">
      <c r="A10" s="133">
        <v>5</v>
      </c>
      <c r="B10" s="273"/>
      <c r="C10" s="60"/>
      <c r="D10" s="270"/>
      <c r="E10" s="270"/>
      <c r="F10" s="274"/>
      <c r="G10" s="277"/>
      <c r="H10" s="267"/>
      <c r="I10" s="238"/>
      <c r="J10" s="277"/>
      <c r="K10" s="244"/>
    </row>
    <row r="11" spans="1:11" ht="20.100000000000001" customHeight="1" x14ac:dyDescent="0.15">
      <c r="A11" s="133">
        <v>6</v>
      </c>
      <c r="B11" s="273"/>
      <c r="C11" s="60"/>
      <c r="D11" s="270"/>
      <c r="E11" s="270"/>
      <c r="F11" s="274"/>
      <c r="G11" s="277"/>
      <c r="H11" s="267"/>
      <c r="I11" s="238"/>
      <c r="J11" s="277"/>
      <c r="K11" s="244"/>
    </row>
    <row r="12" spans="1:11" ht="20.100000000000001" customHeight="1" x14ac:dyDescent="0.15">
      <c r="A12" s="133">
        <v>7</v>
      </c>
      <c r="B12" s="273"/>
      <c r="C12" s="60"/>
      <c r="D12" s="270"/>
      <c r="E12" s="270"/>
      <c r="F12" s="274"/>
      <c r="G12" s="277"/>
      <c r="H12" s="267"/>
      <c r="I12" s="238"/>
      <c r="J12" s="277"/>
      <c r="K12" s="244"/>
    </row>
    <row r="13" spans="1:11" ht="20.100000000000001" customHeight="1" x14ac:dyDescent="0.15">
      <c r="A13" s="133">
        <v>8</v>
      </c>
      <c r="B13" s="273"/>
      <c r="C13" s="60"/>
      <c r="D13" s="270"/>
      <c r="E13" s="270"/>
      <c r="F13" s="274"/>
      <c r="G13" s="277"/>
      <c r="H13" s="267"/>
      <c r="I13" s="238"/>
      <c r="J13" s="277"/>
      <c r="K13" s="244"/>
    </row>
    <row r="14" spans="1:11" ht="20.100000000000001" customHeight="1" x14ac:dyDescent="0.15">
      <c r="A14" s="133">
        <v>9</v>
      </c>
      <c r="B14" s="273"/>
      <c r="C14" s="60"/>
      <c r="D14" s="270"/>
      <c r="E14" s="270"/>
      <c r="F14" s="274"/>
      <c r="G14" s="277"/>
      <c r="H14" s="267"/>
      <c r="I14" s="238"/>
      <c r="J14" s="277"/>
      <c r="K14" s="244"/>
    </row>
    <row r="15" spans="1:11" ht="20.100000000000001" customHeight="1" x14ac:dyDescent="0.15">
      <c r="A15" s="133">
        <v>10</v>
      </c>
      <c r="B15" s="273"/>
      <c r="C15" s="60"/>
      <c r="D15" s="270"/>
      <c r="E15" s="270"/>
      <c r="F15" s="274"/>
      <c r="G15" s="277"/>
      <c r="H15" s="267"/>
      <c r="I15" s="238"/>
      <c r="J15" s="277"/>
      <c r="K15" s="244"/>
    </row>
    <row r="16" spans="1:11" ht="20.100000000000001" customHeight="1" x14ac:dyDescent="0.15">
      <c r="A16" s="133">
        <v>11</v>
      </c>
      <c r="B16" s="273"/>
      <c r="C16" s="60"/>
      <c r="D16" s="270"/>
      <c r="E16" s="270"/>
      <c r="F16" s="274"/>
      <c r="G16" s="277"/>
      <c r="H16" s="267"/>
      <c r="I16" s="238"/>
      <c r="J16" s="277"/>
      <c r="K16" s="244"/>
    </row>
    <row r="17" spans="1:11" ht="20.100000000000001" customHeight="1" x14ac:dyDescent="0.15">
      <c r="A17" s="133">
        <v>12</v>
      </c>
      <c r="B17" s="273"/>
      <c r="C17" s="60"/>
      <c r="D17" s="270"/>
      <c r="E17" s="270"/>
      <c r="F17" s="274"/>
      <c r="G17" s="277"/>
      <c r="H17" s="267"/>
      <c r="I17" s="238"/>
      <c r="J17" s="277"/>
      <c r="K17" s="244"/>
    </row>
    <row r="18" spans="1:11" ht="20.100000000000001" customHeight="1" x14ac:dyDescent="0.15">
      <c r="A18" s="133">
        <v>13</v>
      </c>
      <c r="B18" s="273"/>
      <c r="C18" s="60"/>
      <c r="D18" s="270"/>
      <c r="E18" s="270"/>
      <c r="F18" s="274"/>
      <c r="G18" s="277"/>
      <c r="H18" s="267"/>
      <c r="I18" s="238"/>
      <c r="J18" s="277"/>
      <c r="K18" s="244"/>
    </row>
    <row r="19" spans="1:11" ht="20.100000000000001" customHeight="1" x14ac:dyDescent="0.15">
      <c r="A19" s="133">
        <v>14</v>
      </c>
      <c r="B19" s="273"/>
      <c r="C19" s="60"/>
      <c r="D19" s="270"/>
      <c r="E19" s="270"/>
      <c r="F19" s="274"/>
      <c r="G19" s="277"/>
      <c r="H19" s="267"/>
      <c r="I19" s="238"/>
      <c r="J19" s="277"/>
      <c r="K19" s="244"/>
    </row>
    <row r="20" spans="1:11" ht="20.100000000000001" customHeight="1" x14ac:dyDescent="0.15">
      <c r="A20" s="133">
        <v>15</v>
      </c>
      <c r="B20" s="273"/>
      <c r="C20" s="60"/>
      <c r="D20" s="270"/>
      <c r="E20" s="270"/>
      <c r="F20" s="274"/>
      <c r="G20" s="277"/>
      <c r="H20" s="267"/>
      <c r="I20" s="238"/>
      <c r="J20" s="277"/>
      <c r="K20" s="244"/>
    </row>
    <row r="21" spans="1:11" ht="20.100000000000001" customHeight="1" x14ac:dyDescent="0.15">
      <c r="A21" s="133">
        <v>16</v>
      </c>
      <c r="B21" s="273"/>
      <c r="C21" s="60"/>
      <c r="D21" s="270"/>
      <c r="E21" s="270"/>
      <c r="F21" s="274"/>
      <c r="G21" s="277"/>
      <c r="H21" s="267"/>
      <c r="I21" s="238"/>
      <c r="J21" s="277"/>
      <c r="K21" s="244"/>
    </row>
    <row r="22" spans="1:11" ht="20.100000000000001" customHeight="1" x14ac:dyDescent="0.15">
      <c r="A22" s="133">
        <v>17</v>
      </c>
      <c r="B22" s="273"/>
      <c r="C22" s="60"/>
      <c r="D22" s="270"/>
      <c r="E22" s="270"/>
      <c r="F22" s="274"/>
      <c r="G22" s="277"/>
      <c r="H22" s="267"/>
      <c r="I22" s="238"/>
      <c r="J22" s="277"/>
      <c r="K22" s="244"/>
    </row>
    <row r="23" spans="1:11" ht="20.100000000000001" customHeight="1" x14ac:dyDescent="0.15">
      <c r="A23" s="133">
        <v>18</v>
      </c>
      <c r="B23" s="273"/>
      <c r="C23" s="60"/>
      <c r="D23" s="270"/>
      <c r="E23" s="270"/>
      <c r="F23" s="274"/>
      <c r="G23" s="277"/>
      <c r="H23" s="267"/>
      <c r="I23" s="238"/>
      <c r="J23" s="277"/>
      <c r="K23" s="244"/>
    </row>
    <row r="24" spans="1:11" ht="20.100000000000001" customHeight="1" x14ac:dyDescent="0.15">
      <c r="A24" s="133">
        <v>19</v>
      </c>
      <c r="B24" s="273"/>
      <c r="C24" s="60"/>
      <c r="D24" s="270"/>
      <c r="E24" s="270"/>
      <c r="F24" s="275"/>
      <c r="G24" s="277"/>
      <c r="H24" s="267"/>
      <c r="I24" s="238"/>
      <c r="J24" s="277"/>
      <c r="K24" s="244"/>
    </row>
    <row r="25" spans="1:11" ht="20.100000000000001" customHeight="1" x14ac:dyDescent="0.15">
      <c r="A25" s="133">
        <v>20</v>
      </c>
      <c r="B25" s="273"/>
      <c r="C25" s="60"/>
      <c r="D25" s="270"/>
      <c r="E25" s="270"/>
      <c r="F25" s="275"/>
      <c r="G25" s="277"/>
      <c r="H25" s="267"/>
      <c r="I25" s="238"/>
      <c r="J25" s="277"/>
      <c r="K25" s="244"/>
    </row>
    <row r="26" spans="1:11" ht="20.100000000000001" customHeight="1" x14ac:dyDescent="0.15">
      <c r="A26" s="133">
        <v>21</v>
      </c>
      <c r="B26" s="273"/>
      <c r="C26" s="60"/>
      <c r="D26" s="270"/>
      <c r="E26" s="270"/>
      <c r="F26" s="275"/>
      <c r="G26" s="277"/>
      <c r="H26" s="267"/>
      <c r="I26" s="238"/>
      <c r="J26" s="277"/>
      <c r="K26" s="244"/>
    </row>
    <row r="27" spans="1:11" ht="20.100000000000001" customHeight="1" x14ac:dyDescent="0.15">
      <c r="A27" s="133">
        <v>22</v>
      </c>
      <c r="B27" s="273"/>
      <c r="C27" s="60"/>
      <c r="D27" s="270"/>
      <c r="E27" s="270"/>
      <c r="F27" s="275"/>
      <c r="G27" s="277"/>
      <c r="H27" s="267"/>
      <c r="I27" s="238"/>
      <c r="J27" s="277"/>
      <c r="K27" s="244"/>
    </row>
    <row r="28" spans="1:11" ht="20.100000000000001" customHeight="1" x14ac:dyDescent="0.15">
      <c r="A28" s="133">
        <v>23</v>
      </c>
      <c r="B28" s="273"/>
      <c r="C28" s="60"/>
      <c r="D28" s="270"/>
      <c r="E28" s="270"/>
      <c r="F28" s="275"/>
      <c r="G28" s="277"/>
      <c r="H28" s="267"/>
      <c r="I28" s="238"/>
      <c r="J28" s="277"/>
      <c r="K28" s="244"/>
    </row>
    <row r="29" spans="1:11" ht="20.100000000000001" customHeight="1" x14ac:dyDescent="0.15">
      <c r="A29" s="133">
        <v>24</v>
      </c>
      <c r="B29" s="273"/>
      <c r="C29" s="60"/>
      <c r="D29" s="270"/>
      <c r="E29" s="270"/>
      <c r="F29" s="275"/>
      <c r="G29" s="277"/>
      <c r="H29" s="267"/>
      <c r="I29" s="238"/>
      <c r="J29" s="277"/>
      <c r="K29" s="244"/>
    </row>
    <row r="30" spans="1:11" ht="20.100000000000001" customHeight="1" x14ac:dyDescent="0.15">
      <c r="A30" s="133">
        <v>25</v>
      </c>
      <c r="B30" s="273"/>
      <c r="C30" s="60"/>
      <c r="D30" s="270"/>
      <c r="E30" s="270"/>
      <c r="F30" s="275"/>
      <c r="G30" s="277"/>
      <c r="H30" s="267"/>
      <c r="I30" s="238"/>
      <c r="J30" s="277"/>
      <c r="K30" s="244"/>
    </row>
    <row r="31" spans="1:11" ht="20.100000000000001" customHeight="1" x14ac:dyDescent="0.15">
      <c r="A31" s="133">
        <v>26</v>
      </c>
      <c r="B31" s="273"/>
      <c r="C31" s="60"/>
      <c r="D31" s="270"/>
      <c r="E31" s="270"/>
      <c r="F31" s="275"/>
      <c r="G31" s="277"/>
      <c r="H31" s="267"/>
      <c r="I31" s="238"/>
      <c r="J31" s="277"/>
      <c r="K31" s="244"/>
    </row>
    <row r="32" spans="1:11" ht="20.100000000000001" customHeight="1" x14ac:dyDescent="0.15">
      <c r="A32" s="133">
        <v>27</v>
      </c>
      <c r="B32" s="273"/>
      <c r="C32" s="60"/>
      <c r="D32" s="270"/>
      <c r="E32" s="270"/>
      <c r="F32" s="275"/>
      <c r="G32" s="277"/>
      <c r="H32" s="267"/>
      <c r="I32" s="238"/>
      <c r="J32" s="277"/>
      <c r="K32" s="244"/>
    </row>
    <row r="33" spans="1:11" ht="20.100000000000001" customHeight="1" x14ac:dyDescent="0.15">
      <c r="A33" s="133">
        <v>28</v>
      </c>
      <c r="B33" s="273"/>
      <c r="C33" s="60"/>
      <c r="D33" s="270"/>
      <c r="E33" s="270"/>
      <c r="F33" s="275"/>
      <c r="G33" s="277"/>
      <c r="H33" s="267"/>
      <c r="I33" s="238"/>
      <c r="J33" s="277"/>
      <c r="K33" s="244"/>
    </row>
    <row r="34" spans="1:11" ht="20.100000000000001" customHeight="1" x14ac:dyDescent="0.15">
      <c r="A34" s="133">
        <v>29</v>
      </c>
      <c r="B34" s="273"/>
      <c r="C34" s="60"/>
      <c r="D34" s="270"/>
      <c r="E34" s="270"/>
      <c r="F34" s="275"/>
      <c r="G34" s="277"/>
      <c r="H34" s="267"/>
      <c r="I34" s="238"/>
      <c r="J34" s="277"/>
      <c r="K34" s="244"/>
    </row>
    <row r="35" spans="1:11" ht="20.100000000000001" customHeight="1" x14ac:dyDescent="0.15">
      <c r="A35" s="133">
        <v>30</v>
      </c>
      <c r="B35" s="273"/>
      <c r="C35" s="60"/>
      <c r="D35" s="270"/>
      <c r="E35" s="270"/>
      <c r="F35" s="275"/>
      <c r="G35" s="277"/>
      <c r="H35" s="267"/>
      <c r="I35" s="238"/>
      <c r="J35" s="277"/>
      <c r="K35" s="244"/>
    </row>
  </sheetData>
  <phoneticPr fontId="15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33" customWidth="1"/>
    <col min="2" max="2" width="20" style="33" customWidth="1"/>
    <col min="3" max="3" width="12.625" style="33" customWidth="1"/>
    <col min="4" max="4" width="13.25" style="33" customWidth="1"/>
    <col min="5" max="5" width="14.75" style="33" customWidth="1"/>
    <col min="6" max="6" width="15.625" style="33" bestFit="1" customWidth="1"/>
    <col min="7" max="9" width="17.875" style="33" customWidth="1"/>
    <col min="10" max="10" width="16.75" style="33" customWidth="1"/>
    <col min="11" max="11" width="12.25" style="33" customWidth="1"/>
    <col min="12" max="16384" width="9" style="33"/>
  </cols>
  <sheetData>
    <row r="1" spans="1:11" s="6" customFormat="1" ht="28.15" customHeight="1" x14ac:dyDescent="0.15">
      <c r="A1" s="559" t="s">
        <v>307</v>
      </c>
      <c r="B1" s="313" t="s">
        <v>513</v>
      </c>
      <c r="C1" s="311"/>
      <c r="D1" s="311"/>
      <c r="E1" s="312"/>
    </row>
    <row r="2" spans="1:11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34" customFormat="1" ht="34.15" customHeight="1" x14ac:dyDescent="0.15">
      <c r="A4" s="129" t="s">
        <v>0</v>
      </c>
      <c r="B4" s="130" t="s">
        <v>514</v>
      </c>
      <c r="C4" s="181" t="s">
        <v>9</v>
      </c>
      <c r="D4" s="368" t="s">
        <v>650</v>
      </c>
      <c r="E4" s="130" t="s">
        <v>82</v>
      </c>
      <c r="F4" s="130" t="s">
        <v>516</v>
      </c>
      <c r="G4" s="134" t="s">
        <v>117</v>
      </c>
      <c r="H4" s="208" t="s">
        <v>90</v>
      </c>
      <c r="I4" s="213" t="s">
        <v>551</v>
      </c>
      <c r="J4" s="132" t="s">
        <v>3</v>
      </c>
      <c r="K4" s="44" t="s">
        <v>575</v>
      </c>
    </row>
    <row r="5" spans="1:11" s="34" customFormat="1" ht="22.5" customHeight="1" x14ac:dyDescent="0.15">
      <c r="A5" s="236"/>
      <c r="B5" s="201" t="s">
        <v>153</v>
      </c>
      <c r="C5" s="237"/>
      <c r="D5" s="269"/>
      <c r="E5" s="269"/>
      <c r="F5" s="276"/>
      <c r="G5" s="533">
        <f>SUM(G6:G25)</f>
        <v>0</v>
      </c>
      <c r="H5" s="209"/>
      <c r="I5" s="209"/>
      <c r="J5" s="288">
        <f>SUM(J6:J25)</f>
        <v>0</v>
      </c>
      <c r="K5" s="288"/>
    </row>
    <row r="6" spans="1:11" ht="20.100000000000001" customHeight="1" x14ac:dyDescent="0.15">
      <c r="A6" s="133">
        <v>1</v>
      </c>
      <c r="B6" s="532"/>
      <c r="C6" s="537"/>
      <c r="D6" s="270"/>
      <c r="E6" s="538"/>
      <c r="F6" s="539"/>
      <c r="G6" s="260"/>
      <c r="H6" s="238"/>
      <c r="I6" s="540"/>
      <c r="J6" s="345"/>
      <c r="K6" s="244"/>
    </row>
    <row r="7" spans="1:11" ht="20.100000000000001" customHeight="1" x14ac:dyDescent="0.15">
      <c r="A7" s="133">
        <v>2</v>
      </c>
      <c r="B7" s="273"/>
      <c r="C7" s="537"/>
      <c r="D7" s="270"/>
      <c r="E7" s="538"/>
      <c r="F7" s="274"/>
      <c r="G7" s="260"/>
      <c r="H7" s="238"/>
      <c r="I7" s="238"/>
      <c r="J7" s="72"/>
      <c r="K7" s="244"/>
    </row>
    <row r="8" spans="1:11" ht="20.100000000000001" customHeight="1" x14ac:dyDescent="0.15">
      <c r="A8" s="133">
        <v>3</v>
      </c>
      <c r="B8" s="273"/>
      <c r="C8" s="537"/>
      <c r="D8" s="270"/>
      <c r="E8" s="538"/>
      <c r="F8" s="274"/>
      <c r="G8" s="260"/>
      <c r="H8" s="238"/>
      <c r="I8" s="238"/>
      <c r="J8" s="72"/>
      <c r="K8" s="244"/>
    </row>
    <row r="9" spans="1:11" ht="20.100000000000001" customHeight="1" x14ac:dyDescent="0.15">
      <c r="A9" s="133">
        <v>4</v>
      </c>
      <c r="B9" s="273"/>
      <c r="C9" s="537"/>
      <c r="D9" s="270"/>
      <c r="E9" s="538"/>
      <c r="F9" s="274"/>
      <c r="G9" s="260"/>
      <c r="H9" s="238"/>
      <c r="I9" s="238"/>
      <c r="J9" s="72"/>
      <c r="K9" s="244"/>
    </row>
    <row r="10" spans="1:11" ht="20.100000000000001" customHeight="1" x14ac:dyDescent="0.15">
      <c r="A10" s="133">
        <v>5</v>
      </c>
      <c r="B10" s="273"/>
      <c r="C10" s="537"/>
      <c r="D10" s="270"/>
      <c r="E10" s="538"/>
      <c r="F10" s="274"/>
      <c r="G10" s="260"/>
      <c r="H10" s="238"/>
      <c r="I10" s="238"/>
      <c r="J10" s="72"/>
      <c r="K10" s="244"/>
    </row>
    <row r="11" spans="1:11" ht="20.100000000000001" customHeight="1" x14ac:dyDescent="0.15">
      <c r="A11" s="133">
        <v>6</v>
      </c>
      <c r="B11" s="273"/>
      <c r="C11" s="537"/>
      <c r="D11" s="270"/>
      <c r="E11" s="538"/>
      <c r="F11" s="274"/>
      <c r="G11" s="260"/>
      <c r="H11" s="238"/>
      <c r="I11" s="238"/>
      <c r="J11" s="72"/>
      <c r="K11" s="244"/>
    </row>
    <row r="12" spans="1:11" ht="20.100000000000001" customHeight="1" x14ac:dyDescent="0.15">
      <c r="A12" s="133">
        <v>7</v>
      </c>
      <c r="B12" s="273"/>
      <c r="C12" s="537"/>
      <c r="D12" s="270"/>
      <c r="E12" s="538"/>
      <c r="F12" s="274"/>
      <c r="G12" s="260"/>
      <c r="H12" s="238"/>
      <c r="I12" s="238"/>
      <c r="J12" s="72"/>
      <c r="K12" s="244"/>
    </row>
    <row r="13" spans="1:11" ht="20.100000000000001" customHeight="1" x14ac:dyDescent="0.15">
      <c r="A13" s="133">
        <v>8</v>
      </c>
      <c r="B13" s="273"/>
      <c r="C13" s="537"/>
      <c r="D13" s="270"/>
      <c r="E13" s="538"/>
      <c r="F13" s="274"/>
      <c r="G13" s="260"/>
      <c r="H13" s="238"/>
      <c r="I13" s="238"/>
      <c r="J13" s="72"/>
      <c r="K13" s="244"/>
    </row>
    <row r="14" spans="1:11" ht="20.100000000000001" customHeight="1" x14ac:dyDescent="0.15">
      <c r="A14" s="133">
        <v>9</v>
      </c>
      <c r="B14" s="273"/>
      <c r="C14" s="537"/>
      <c r="D14" s="270"/>
      <c r="E14" s="538"/>
      <c r="F14" s="274"/>
      <c r="G14" s="260"/>
      <c r="H14" s="238"/>
      <c r="I14" s="238"/>
      <c r="J14" s="72"/>
      <c r="K14" s="244"/>
    </row>
    <row r="15" spans="1:11" ht="20.100000000000001" customHeight="1" x14ac:dyDescent="0.15">
      <c r="A15" s="133">
        <v>10</v>
      </c>
      <c r="B15" s="273"/>
      <c r="C15" s="537"/>
      <c r="D15" s="270"/>
      <c r="E15" s="538"/>
      <c r="F15" s="274"/>
      <c r="G15" s="260"/>
      <c r="H15" s="238"/>
      <c r="I15" s="238"/>
      <c r="J15" s="72"/>
      <c r="K15" s="244"/>
    </row>
    <row r="16" spans="1:11" ht="20.100000000000001" customHeight="1" x14ac:dyDescent="0.15">
      <c r="A16" s="133">
        <v>11</v>
      </c>
      <c r="B16" s="273"/>
      <c r="C16" s="537"/>
      <c r="D16" s="270"/>
      <c r="E16" s="538"/>
      <c r="F16" s="274"/>
      <c r="G16" s="260"/>
      <c r="H16" s="238"/>
      <c r="I16" s="238"/>
      <c r="J16" s="72"/>
      <c r="K16" s="244"/>
    </row>
    <row r="17" spans="1:11" ht="20.100000000000001" customHeight="1" x14ac:dyDescent="0.15">
      <c r="A17" s="133">
        <v>12</v>
      </c>
      <c r="B17" s="273"/>
      <c r="C17" s="537"/>
      <c r="D17" s="270"/>
      <c r="E17" s="538"/>
      <c r="F17" s="274"/>
      <c r="G17" s="260"/>
      <c r="H17" s="238"/>
      <c r="I17" s="238"/>
      <c r="J17" s="72"/>
      <c r="K17" s="244"/>
    </row>
    <row r="18" spans="1:11" ht="20.100000000000001" customHeight="1" x14ac:dyDescent="0.15">
      <c r="A18" s="133">
        <v>13</v>
      </c>
      <c r="B18" s="273"/>
      <c r="C18" s="537"/>
      <c r="D18" s="270"/>
      <c r="E18" s="538"/>
      <c r="F18" s="274"/>
      <c r="G18" s="260"/>
      <c r="H18" s="238"/>
      <c r="I18" s="238"/>
      <c r="J18" s="72"/>
      <c r="K18" s="244"/>
    </row>
    <row r="19" spans="1:11" ht="20.100000000000001" customHeight="1" x14ac:dyDescent="0.15">
      <c r="A19" s="133">
        <v>14</v>
      </c>
      <c r="B19" s="273"/>
      <c r="C19" s="537"/>
      <c r="D19" s="270"/>
      <c r="E19" s="538"/>
      <c r="F19" s="274"/>
      <c r="G19" s="260"/>
      <c r="H19" s="238"/>
      <c r="I19" s="238"/>
      <c r="J19" s="72"/>
      <c r="K19" s="244"/>
    </row>
    <row r="20" spans="1:11" ht="20.100000000000001" customHeight="1" x14ac:dyDescent="0.15">
      <c r="A20" s="133">
        <v>15</v>
      </c>
      <c r="B20" s="273"/>
      <c r="C20" s="537"/>
      <c r="D20" s="270"/>
      <c r="E20" s="538"/>
      <c r="F20" s="274"/>
      <c r="G20" s="260"/>
      <c r="H20" s="238"/>
      <c r="I20" s="238"/>
      <c r="J20" s="72"/>
      <c r="K20" s="244"/>
    </row>
    <row r="21" spans="1:11" ht="20.100000000000001" customHeight="1" x14ac:dyDescent="0.15">
      <c r="A21" s="133">
        <v>16</v>
      </c>
      <c r="B21" s="273"/>
      <c r="C21" s="537"/>
      <c r="D21" s="270"/>
      <c r="E21" s="538"/>
      <c r="F21" s="274"/>
      <c r="G21" s="260"/>
      <c r="H21" s="238"/>
      <c r="I21" s="238"/>
      <c r="J21" s="72"/>
      <c r="K21" s="244"/>
    </row>
    <row r="22" spans="1:11" ht="20.100000000000001" customHeight="1" x14ac:dyDescent="0.15">
      <c r="A22" s="133">
        <v>17</v>
      </c>
      <c r="B22" s="273"/>
      <c r="C22" s="537"/>
      <c r="D22" s="270"/>
      <c r="E22" s="538"/>
      <c r="F22" s="274"/>
      <c r="G22" s="260"/>
      <c r="H22" s="238"/>
      <c r="I22" s="238"/>
      <c r="J22" s="72"/>
      <c r="K22" s="244"/>
    </row>
    <row r="23" spans="1:11" ht="20.100000000000001" customHeight="1" x14ac:dyDescent="0.15">
      <c r="A23" s="133">
        <v>18</v>
      </c>
      <c r="B23" s="273"/>
      <c r="C23" s="537"/>
      <c r="D23" s="270"/>
      <c r="E23" s="538"/>
      <c r="F23" s="274"/>
      <c r="G23" s="260"/>
      <c r="H23" s="238"/>
      <c r="I23" s="238"/>
      <c r="J23" s="72"/>
      <c r="K23" s="244"/>
    </row>
    <row r="24" spans="1:11" ht="20.100000000000001" customHeight="1" x14ac:dyDescent="0.15">
      <c r="A24" s="133">
        <v>19</v>
      </c>
      <c r="B24" s="273"/>
      <c r="C24" s="537"/>
      <c r="D24" s="270"/>
      <c r="E24" s="538"/>
      <c r="F24" s="275"/>
      <c r="G24" s="260"/>
      <c r="H24" s="238"/>
      <c r="I24" s="238"/>
      <c r="J24" s="72"/>
      <c r="K24" s="244"/>
    </row>
    <row r="25" spans="1:11" ht="20.100000000000001" customHeight="1" x14ac:dyDescent="0.15">
      <c r="A25" s="133">
        <v>20</v>
      </c>
      <c r="B25" s="273"/>
      <c r="C25" s="537"/>
      <c r="D25" s="270"/>
      <c r="E25" s="538"/>
      <c r="F25" s="275"/>
      <c r="G25" s="260"/>
      <c r="H25" s="238"/>
      <c r="I25" s="238"/>
      <c r="J25" s="72"/>
      <c r="K25" s="244"/>
    </row>
    <row r="26" spans="1:11" ht="20.100000000000001" customHeight="1" x14ac:dyDescent="0.15">
      <c r="A26" s="133">
        <v>21</v>
      </c>
      <c r="B26" s="273"/>
      <c r="C26" s="537"/>
      <c r="D26" s="270"/>
      <c r="E26" s="538"/>
      <c r="F26" s="275"/>
      <c r="G26" s="260"/>
      <c r="H26" s="238"/>
      <c r="I26" s="238"/>
      <c r="J26" s="72"/>
      <c r="K26" s="244"/>
    </row>
    <row r="27" spans="1:11" ht="20.100000000000001" customHeight="1" x14ac:dyDescent="0.15">
      <c r="A27" s="133">
        <v>22</v>
      </c>
      <c r="B27" s="273"/>
      <c r="C27" s="537"/>
      <c r="D27" s="270"/>
      <c r="E27" s="538"/>
      <c r="F27" s="275"/>
      <c r="G27" s="260"/>
      <c r="H27" s="238"/>
      <c r="I27" s="238"/>
      <c r="J27" s="72"/>
      <c r="K27" s="244"/>
    </row>
    <row r="28" spans="1:11" ht="20.100000000000001" customHeight="1" x14ac:dyDescent="0.15">
      <c r="A28" s="133">
        <v>23</v>
      </c>
      <c r="B28" s="273"/>
      <c r="C28" s="537"/>
      <c r="D28" s="270"/>
      <c r="E28" s="538"/>
      <c r="F28" s="275"/>
      <c r="G28" s="260"/>
      <c r="H28" s="238"/>
      <c r="I28" s="238"/>
      <c r="J28" s="72"/>
      <c r="K28" s="244"/>
    </row>
    <row r="29" spans="1:11" ht="20.100000000000001" customHeight="1" x14ac:dyDescent="0.15">
      <c r="A29" s="133">
        <v>24</v>
      </c>
      <c r="B29" s="273"/>
      <c r="C29" s="537"/>
      <c r="D29" s="270"/>
      <c r="E29" s="538"/>
      <c r="F29" s="275"/>
      <c r="G29" s="260"/>
      <c r="H29" s="238"/>
      <c r="I29" s="238"/>
      <c r="J29" s="72"/>
      <c r="K29" s="244"/>
    </row>
    <row r="30" spans="1:11" ht="20.100000000000001" customHeight="1" x14ac:dyDescent="0.15">
      <c r="A30" s="133">
        <v>25</v>
      </c>
      <c r="B30" s="273"/>
      <c r="C30" s="537"/>
      <c r="D30" s="270"/>
      <c r="E30" s="538"/>
      <c r="F30" s="275"/>
      <c r="G30" s="260"/>
      <c r="H30" s="238"/>
      <c r="I30" s="238"/>
      <c r="J30" s="72"/>
      <c r="K30" s="244"/>
    </row>
    <row r="31" spans="1:11" ht="20.100000000000001" customHeight="1" x14ac:dyDescent="0.15">
      <c r="A31" s="133">
        <v>26</v>
      </c>
      <c r="B31" s="273"/>
      <c r="C31" s="537"/>
      <c r="D31" s="270"/>
      <c r="E31" s="538"/>
      <c r="F31" s="275"/>
      <c r="G31" s="260"/>
      <c r="H31" s="238"/>
      <c r="I31" s="238"/>
      <c r="J31" s="72"/>
      <c r="K31" s="244"/>
    </row>
    <row r="32" spans="1:11" ht="20.100000000000001" customHeight="1" x14ac:dyDescent="0.15">
      <c r="A32" s="133">
        <v>27</v>
      </c>
      <c r="B32" s="273"/>
      <c r="C32" s="537"/>
      <c r="D32" s="270"/>
      <c r="E32" s="538"/>
      <c r="F32" s="275"/>
      <c r="G32" s="260"/>
      <c r="H32" s="238"/>
      <c r="I32" s="238"/>
      <c r="J32" s="72"/>
      <c r="K32" s="244"/>
    </row>
    <row r="33" spans="1:11" ht="20.100000000000001" customHeight="1" x14ac:dyDescent="0.15">
      <c r="A33" s="133">
        <v>28</v>
      </c>
      <c r="B33" s="273"/>
      <c r="C33" s="537"/>
      <c r="D33" s="270"/>
      <c r="E33" s="538"/>
      <c r="F33" s="275"/>
      <c r="G33" s="260"/>
      <c r="H33" s="238"/>
      <c r="I33" s="238"/>
      <c r="J33" s="72"/>
      <c r="K33" s="244"/>
    </row>
    <row r="34" spans="1:11" ht="20.100000000000001" customHeight="1" x14ac:dyDescent="0.15">
      <c r="A34" s="133">
        <v>29</v>
      </c>
      <c r="B34" s="273"/>
      <c r="C34" s="537"/>
      <c r="D34" s="270"/>
      <c r="E34" s="538"/>
      <c r="F34" s="275"/>
      <c r="G34" s="260"/>
      <c r="H34" s="238"/>
      <c r="I34" s="238"/>
      <c r="J34" s="72"/>
      <c r="K34" s="244"/>
    </row>
    <row r="35" spans="1:11" ht="20.100000000000001" customHeight="1" x14ac:dyDescent="0.15">
      <c r="A35" s="133">
        <v>30</v>
      </c>
      <c r="B35" s="273"/>
      <c r="C35" s="537"/>
      <c r="D35" s="270"/>
      <c r="E35" s="538"/>
      <c r="F35" s="275"/>
      <c r="G35" s="260"/>
      <c r="H35" s="238"/>
      <c r="I35" s="238"/>
      <c r="J35" s="72"/>
      <c r="K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33" customWidth="1"/>
    <col min="2" max="2" width="20" style="33" customWidth="1"/>
    <col min="3" max="3" width="10.25" style="33" customWidth="1"/>
    <col min="4" max="4" width="13.25" style="33" customWidth="1"/>
    <col min="5" max="5" width="14.75" style="33" customWidth="1"/>
    <col min="6" max="6" width="14.125" style="33" customWidth="1"/>
    <col min="7" max="8" width="17.875" style="33" customWidth="1"/>
    <col min="9" max="9" width="18.5" style="33" customWidth="1"/>
    <col min="10" max="10" width="21.5" style="33" customWidth="1"/>
    <col min="11" max="11" width="12" style="33" customWidth="1"/>
    <col min="12" max="16384" width="9" style="33"/>
  </cols>
  <sheetData>
    <row r="1" spans="1:11" s="6" customFormat="1" ht="28.15" customHeight="1" x14ac:dyDescent="0.15">
      <c r="A1" s="559" t="s">
        <v>307</v>
      </c>
      <c r="B1" s="313" t="s">
        <v>517</v>
      </c>
      <c r="C1" s="311"/>
      <c r="D1" s="311"/>
      <c r="E1" s="312"/>
    </row>
    <row r="2" spans="1:11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34" customFormat="1" ht="34.15" customHeight="1" x14ac:dyDescent="0.15">
      <c r="A4" s="129" t="s">
        <v>0</v>
      </c>
      <c r="B4" s="130" t="s">
        <v>518</v>
      </c>
      <c r="C4" s="181" t="s">
        <v>9</v>
      </c>
      <c r="D4" s="181" t="s">
        <v>515</v>
      </c>
      <c r="E4" s="130" t="s">
        <v>82</v>
      </c>
      <c r="F4" s="130" t="s">
        <v>516</v>
      </c>
      <c r="G4" s="134" t="s">
        <v>117</v>
      </c>
      <c r="H4" s="208" t="s">
        <v>90</v>
      </c>
      <c r="I4" s="461" t="s">
        <v>552</v>
      </c>
      <c r="J4" s="132" t="s">
        <v>3</v>
      </c>
      <c r="K4" s="44" t="s">
        <v>575</v>
      </c>
    </row>
    <row r="5" spans="1:11" s="34" customFormat="1" ht="22.5" customHeight="1" x14ac:dyDescent="0.15">
      <c r="A5" s="236"/>
      <c r="B5" s="201" t="s">
        <v>153</v>
      </c>
      <c r="C5" s="237"/>
      <c r="D5" s="269"/>
      <c r="E5" s="269"/>
      <c r="F5" s="276"/>
      <c r="G5" s="365">
        <f>SUM(G6:G25)</f>
        <v>0</v>
      </c>
      <c r="H5" s="209"/>
      <c r="I5" s="222"/>
      <c r="J5" s="288">
        <f>SUM(J6:J25)</f>
        <v>0</v>
      </c>
      <c r="K5" s="288"/>
    </row>
    <row r="6" spans="1:11" ht="20.100000000000001" customHeight="1" x14ac:dyDescent="0.15">
      <c r="A6" s="133">
        <v>1</v>
      </c>
      <c r="B6" s="273"/>
      <c r="C6" s="60"/>
      <c r="D6" s="270"/>
      <c r="E6" s="270"/>
      <c r="F6" s="274"/>
      <c r="G6" s="267"/>
      <c r="H6" s="238"/>
      <c r="I6" s="278"/>
      <c r="J6" s="278"/>
      <c r="K6" s="244"/>
    </row>
    <row r="7" spans="1:11" ht="20.100000000000001" customHeight="1" x14ac:dyDescent="0.15">
      <c r="A7" s="133">
        <v>2</v>
      </c>
      <c r="B7" s="273"/>
      <c r="C7" s="60"/>
      <c r="D7" s="270"/>
      <c r="E7" s="270"/>
      <c r="F7" s="274"/>
      <c r="G7" s="267"/>
      <c r="H7" s="238"/>
      <c r="I7" s="277"/>
      <c r="J7" s="277"/>
      <c r="K7" s="244"/>
    </row>
    <row r="8" spans="1:11" ht="20.100000000000001" customHeight="1" x14ac:dyDescent="0.15">
      <c r="A8" s="133">
        <v>3</v>
      </c>
      <c r="B8" s="273"/>
      <c r="C8" s="60"/>
      <c r="D8" s="270"/>
      <c r="E8" s="270"/>
      <c r="F8" s="274"/>
      <c r="G8" s="267"/>
      <c r="H8" s="238"/>
      <c r="I8" s="277"/>
      <c r="J8" s="277"/>
      <c r="K8" s="244"/>
    </row>
    <row r="9" spans="1:11" ht="20.100000000000001" customHeight="1" x14ac:dyDescent="0.15">
      <c r="A9" s="133">
        <v>4</v>
      </c>
      <c r="B9" s="273"/>
      <c r="C9" s="60"/>
      <c r="D9" s="270"/>
      <c r="E9" s="270"/>
      <c r="F9" s="274"/>
      <c r="G9" s="267"/>
      <c r="H9" s="238"/>
      <c r="I9" s="277"/>
      <c r="J9" s="277"/>
      <c r="K9" s="244"/>
    </row>
    <row r="10" spans="1:11" ht="20.100000000000001" customHeight="1" x14ac:dyDescent="0.15">
      <c r="A10" s="133">
        <v>5</v>
      </c>
      <c r="B10" s="273"/>
      <c r="C10" s="60"/>
      <c r="D10" s="270"/>
      <c r="E10" s="270"/>
      <c r="F10" s="274"/>
      <c r="G10" s="267"/>
      <c r="H10" s="238"/>
      <c r="I10" s="277"/>
      <c r="J10" s="277"/>
      <c r="K10" s="244"/>
    </row>
    <row r="11" spans="1:11" ht="20.100000000000001" customHeight="1" x14ac:dyDescent="0.15">
      <c r="A11" s="133">
        <v>6</v>
      </c>
      <c r="B11" s="273"/>
      <c r="C11" s="60"/>
      <c r="D11" s="270"/>
      <c r="E11" s="270"/>
      <c r="F11" s="274"/>
      <c r="G11" s="267"/>
      <c r="H11" s="238"/>
      <c r="I11" s="277"/>
      <c r="J11" s="277"/>
      <c r="K11" s="244"/>
    </row>
    <row r="12" spans="1:11" ht="20.100000000000001" customHeight="1" x14ac:dyDescent="0.15">
      <c r="A12" s="133">
        <v>7</v>
      </c>
      <c r="B12" s="273"/>
      <c r="C12" s="60"/>
      <c r="D12" s="270"/>
      <c r="E12" s="270"/>
      <c r="F12" s="274"/>
      <c r="G12" s="267"/>
      <c r="H12" s="238"/>
      <c r="I12" s="277"/>
      <c r="J12" s="277"/>
      <c r="K12" s="244"/>
    </row>
    <row r="13" spans="1:11" ht="20.100000000000001" customHeight="1" x14ac:dyDescent="0.15">
      <c r="A13" s="133">
        <v>8</v>
      </c>
      <c r="B13" s="273"/>
      <c r="C13" s="60"/>
      <c r="D13" s="270"/>
      <c r="E13" s="270"/>
      <c r="F13" s="274"/>
      <c r="G13" s="267"/>
      <c r="H13" s="238"/>
      <c r="I13" s="277"/>
      <c r="J13" s="277"/>
      <c r="K13" s="244"/>
    </row>
    <row r="14" spans="1:11" ht="20.100000000000001" customHeight="1" x14ac:dyDescent="0.15">
      <c r="A14" s="133">
        <v>9</v>
      </c>
      <c r="B14" s="273"/>
      <c r="C14" s="60"/>
      <c r="D14" s="270"/>
      <c r="E14" s="270"/>
      <c r="F14" s="274"/>
      <c r="G14" s="267"/>
      <c r="H14" s="238"/>
      <c r="I14" s="277"/>
      <c r="J14" s="277"/>
      <c r="K14" s="244"/>
    </row>
    <row r="15" spans="1:11" ht="20.100000000000001" customHeight="1" x14ac:dyDescent="0.15">
      <c r="A15" s="133">
        <v>10</v>
      </c>
      <c r="B15" s="273"/>
      <c r="C15" s="60"/>
      <c r="D15" s="270"/>
      <c r="E15" s="270"/>
      <c r="F15" s="274"/>
      <c r="G15" s="267"/>
      <c r="H15" s="238"/>
      <c r="I15" s="277"/>
      <c r="J15" s="277"/>
      <c r="K15" s="244"/>
    </row>
    <row r="16" spans="1:11" ht="20.100000000000001" customHeight="1" x14ac:dyDescent="0.15">
      <c r="A16" s="133">
        <v>11</v>
      </c>
      <c r="B16" s="273"/>
      <c r="C16" s="60"/>
      <c r="D16" s="270"/>
      <c r="E16" s="270"/>
      <c r="F16" s="274"/>
      <c r="G16" s="267"/>
      <c r="H16" s="238"/>
      <c r="I16" s="277"/>
      <c r="J16" s="277"/>
      <c r="K16" s="244"/>
    </row>
    <row r="17" spans="1:11" ht="20.100000000000001" customHeight="1" x14ac:dyDescent="0.15">
      <c r="A17" s="133">
        <v>12</v>
      </c>
      <c r="B17" s="273"/>
      <c r="C17" s="60"/>
      <c r="D17" s="270"/>
      <c r="E17" s="270"/>
      <c r="F17" s="274"/>
      <c r="G17" s="267"/>
      <c r="H17" s="238"/>
      <c r="I17" s="277"/>
      <c r="J17" s="277"/>
      <c r="K17" s="244"/>
    </row>
    <row r="18" spans="1:11" ht="20.100000000000001" customHeight="1" x14ac:dyDescent="0.15">
      <c r="A18" s="133">
        <v>13</v>
      </c>
      <c r="B18" s="273"/>
      <c r="C18" s="60"/>
      <c r="D18" s="270"/>
      <c r="E18" s="270"/>
      <c r="F18" s="274"/>
      <c r="G18" s="267"/>
      <c r="H18" s="238"/>
      <c r="I18" s="277"/>
      <c r="J18" s="277"/>
      <c r="K18" s="244"/>
    </row>
    <row r="19" spans="1:11" ht="20.100000000000001" customHeight="1" x14ac:dyDescent="0.15">
      <c r="A19" s="133">
        <v>14</v>
      </c>
      <c r="B19" s="273"/>
      <c r="C19" s="60"/>
      <c r="D19" s="270"/>
      <c r="E19" s="270"/>
      <c r="F19" s="274"/>
      <c r="G19" s="267"/>
      <c r="H19" s="238"/>
      <c r="I19" s="277"/>
      <c r="J19" s="277"/>
      <c r="K19" s="244"/>
    </row>
    <row r="20" spans="1:11" ht="20.100000000000001" customHeight="1" x14ac:dyDescent="0.15">
      <c r="A20" s="133">
        <v>15</v>
      </c>
      <c r="B20" s="273"/>
      <c r="C20" s="60"/>
      <c r="D20" s="270"/>
      <c r="E20" s="270"/>
      <c r="F20" s="274"/>
      <c r="G20" s="267"/>
      <c r="H20" s="238"/>
      <c r="I20" s="277"/>
      <c r="J20" s="277"/>
      <c r="K20" s="244"/>
    </row>
    <row r="21" spans="1:11" ht="20.100000000000001" customHeight="1" x14ac:dyDescent="0.15">
      <c r="A21" s="133">
        <v>16</v>
      </c>
      <c r="B21" s="273"/>
      <c r="C21" s="60"/>
      <c r="D21" s="270"/>
      <c r="E21" s="270"/>
      <c r="F21" s="274"/>
      <c r="G21" s="267"/>
      <c r="H21" s="238"/>
      <c r="I21" s="277"/>
      <c r="J21" s="277"/>
      <c r="K21" s="244"/>
    </row>
    <row r="22" spans="1:11" ht="20.100000000000001" customHeight="1" x14ac:dyDescent="0.15">
      <c r="A22" s="133">
        <v>17</v>
      </c>
      <c r="B22" s="273"/>
      <c r="C22" s="60"/>
      <c r="D22" s="270"/>
      <c r="E22" s="270"/>
      <c r="F22" s="274"/>
      <c r="G22" s="267"/>
      <c r="H22" s="238"/>
      <c r="I22" s="277"/>
      <c r="J22" s="277"/>
      <c r="K22" s="244"/>
    </row>
    <row r="23" spans="1:11" ht="20.100000000000001" customHeight="1" x14ac:dyDescent="0.15">
      <c r="A23" s="133">
        <v>18</v>
      </c>
      <c r="B23" s="273"/>
      <c r="C23" s="60"/>
      <c r="D23" s="270"/>
      <c r="E23" s="270"/>
      <c r="F23" s="274"/>
      <c r="G23" s="267"/>
      <c r="H23" s="238"/>
      <c r="I23" s="277"/>
      <c r="J23" s="277"/>
      <c r="K23" s="244"/>
    </row>
    <row r="24" spans="1:11" ht="20.100000000000001" customHeight="1" x14ac:dyDescent="0.15">
      <c r="A24" s="133">
        <v>19</v>
      </c>
      <c r="B24" s="273"/>
      <c r="C24" s="60"/>
      <c r="D24" s="270"/>
      <c r="E24" s="270"/>
      <c r="F24" s="275"/>
      <c r="G24" s="267"/>
      <c r="H24" s="238"/>
      <c r="I24" s="277"/>
      <c r="J24" s="277"/>
      <c r="K24" s="244"/>
    </row>
    <row r="25" spans="1:11" ht="20.100000000000001" customHeight="1" x14ac:dyDescent="0.15">
      <c r="A25" s="133">
        <v>20</v>
      </c>
      <c r="B25" s="273"/>
      <c r="C25" s="60"/>
      <c r="D25" s="270"/>
      <c r="E25" s="270"/>
      <c r="F25" s="275"/>
      <c r="G25" s="267"/>
      <c r="H25" s="238"/>
      <c r="I25" s="277"/>
      <c r="J25" s="277"/>
      <c r="K25" s="244"/>
    </row>
    <row r="26" spans="1:11" ht="20.100000000000001" customHeight="1" x14ac:dyDescent="0.15">
      <c r="A26" s="133">
        <v>21</v>
      </c>
      <c r="B26" s="273"/>
      <c r="C26" s="60"/>
      <c r="D26" s="270"/>
      <c r="E26" s="270"/>
      <c r="F26" s="275"/>
      <c r="G26" s="267"/>
      <c r="H26" s="238"/>
      <c r="I26" s="277"/>
      <c r="J26" s="277"/>
      <c r="K26" s="244"/>
    </row>
    <row r="27" spans="1:11" ht="20.100000000000001" customHeight="1" x14ac:dyDescent="0.15">
      <c r="A27" s="133">
        <v>22</v>
      </c>
      <c r="B27" s="273"/>
      <c r="C27" s="60"/>
      <c r="D27" s="270"/>
      <c r="E27" s="270"/>
      <c r="F27" s="275"/>
      <c r="G27" s="267"/>
      <c r="H27" s="238"/>
      <c r="I27" s="277"/>
      <c r="J27" s="277"/>
      <c r="K27" s="244"/>
    </row>
    <row r="28" spans="1:11" ht="20.100000000000001" customHeight="1" x14ac:dyDescent="0.15">
      <c r="A28" s="133">
        <v>23</v>
      </c>
      <c r="B28" s="273"/>
      <c r="C28" s="60"/>
      <c r="D28" s="270"/>
      <c r="E28" s="270"/>
      <c r="F28" s="275"/>
      <c r="G28" s="267"/>
      <c r="H28" s="238"/>
      <c r="I28" s="277"/>
      <c r="J28" s="277"/>
      <c r="K28" s="244"/>
    </row>
    <row r="29" spans="1:11" ht="20.100000000000001" customHeight="1" x14ac:dyDescent="0.15">
      <c r="A29" s="133">
        <v>24</v>
      </c>
      <c r="B29" s="273"/>
      <c r="C29" s="60"/>
      <c r="D29" s="270"/>
      <c r="E29" s="270"/>
      <c r="F29" s="275"/>
      <c r="G29" s="267"/>
      <c r="H29" s="238"/>
      <c r="I29" s="277"/>
      <c r="J29" s="277"/>
      <c r="K29" s="244"/>
    </row>
    <row r="30" spans="1:11" ht="20.100000000000001" customHeight="1" x14ac:dyDescent="0.15">
      <c r="A30" s="133">
        <v>25</v>
      </c>
      <c r="B30" s="273"/>
      <c r="C30" s="60"/>
      <c r="D30" s="270"/>
      <c r="E30" s="270"/>
      <c r="F30" s="275"/>
      <c r="G30" s="267"/>
      <c r="H30" s="238"/>
      <c r="I30" s="277"/>
      <c r="J30" s="277"/>
      <c r="K30" s="244"/>
    </row>
    <row r="31" spans="1:11" ht="20.100000000000001" customHeight="1" x14ac:dyDescent="0.15">
      <c r="A31" s="133">
        <v>26</v>
      </c>
      <c r="B31" s="273"/>
      <c r="C31" s="60"/>
      <c r="D31" s="270"/>
      <c r="E31" s="270"/>
      <c r="F31" s="275"/>
      <c r="G31" s="267"/>
      <c r="H31" s="238"/>
      <c r="I31" s="277"/>
      <c r="J31" s="277"/>
      <c r="K31" s="244"/>
    </row>
    <row r="32" spans="1:11" ht="20.100000000000001" customHeight="1" x14ac:dyDescent="0.15">
      <c r="A32" s="133">
        <v>27</v>
      </c>
      <c r="B32" s="273"/>
      <c r="C32" s="60"/>
      <c r="D32" s="270"/>
      <c r="E32" s="270"/>
      <c r="F32" s="275"/>
      <c r="G32" s="267"/>
      <c r="H32" s="238"/>
      <c r="I32" s="277"/>
      <c r="J32" s="277"/>
      <c r="K32" s="244"/>
    </row>
    <row r="33" spans="1:11" ht="20.100000000000001" customHeight="1" x14ac:dyDescent="0.15">
      <c r="A33" s="133">
        <v>28</v>
      </c>
      <c r="B33" s="273"/>
      <c r="C33" s="60"/>
      <c r="D33" s="270"/>
      <c r="E33" s="270"/>
      <c r="F33" s="275"/>
      <c r="G33" s="267"/>
      <c r="H33" s="238"/>
      <c r="I33" s="277"/>
      <c r="J33" s="277"/>
      <c r="K33" s="244"/>
    </row>
    <row r="34" spans="1:11" ht="20.100000000000001" customHeight="1" x14ac:dyDescent="0.15">
      <c r="A34" s="133">
        <v>29</v>
      </c>
      <c r="B34" s="273"/>
      <c r="C34" s="60"/>
      <c r="D34" s="270"/>
      <c r="E34" s="270"/>
      <c r="F34" s="275"/>
      <c r="G34" s="267"/>
      <c r="H34" s="238"/>
      <c r="I34" s="277"/>
      <c r="J34" s="277"/>
      <c r="K34" s="244"/>
    </row>
    <row r="35" spans="1:11" ht="20.100000000000001" customHeight="1" x14ac:dyDescent="0.15">
      <c r="A35" s="133">
        <v>30</v>
      </c>
      <c r="B35" s="273"/>
      <c r="C35" s="60"/>
      <c r="D35" s="270"/>
      <c r="E35" s="270"/>
      <c r="F35" s="275"/>
      <c r="G35" s="267"/>
      <c r="H35" s="238"/>
      <c r="I35" s="277"/>
      <c r="J35" s="277"/>
      <c r="K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78"/>
  <dimension ref="A1:L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20" customWidth="1"/>
    <col min="2" max="2" width="15.375" style="15" customWidth="1"/>
    <col min="3" max="3" width="12.875" style="15" customWidth="1"/>
    <col min="4" max="4" width="12.875" style="101" customWidth="1"/>
    <col min="5" max="5" width="12.875" style="15" customWidth="1"/>
    <col min="6" max="7" width="12.375" style="15" customWidth="1"/>
    <col min="8" max="12" width="14.875" style="15" customWidth="1"/>
    <col min="13" max="16384" width="9" style="15"/>
  </cols>
  <sheetData>
    <row r="1" spans="1:12" s="6" customFormat="1" ht="28.15" customHeight="1" x14ac:dyDescent="0.15">
      <c r="A1" s="559" t="s">
        <v>307</v>
      </c>
      <c r="B1" s="313" t="s">
        <v>170</v>
      </c>
      <c r="C1" s="311"/>
      <c r="D1" s="311"/>
      <c r="E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22" customFormat="1" ht="36.75" customHeight="1" x14ac:dyDescent="0.15">
      <c r="A4" s="75" t="s">
        <v>0</v>
      </c>
      <c r="B4" s="136" t="s">
        <v>171</v>
      </c>
      <c r="C4" s="136" t="s">
        <v>172</v>
      </c>
      <c r="D4" s="152" t="s">
        <v>167</v>
      </c>
      <c r="E4" s="76" t="s">
        <v>117</v>
      </c>
      <c r="F4" s="136" t="s">
        <v>79</v>
      </c>
      <c r="G4" s="43" t="s">
        <v>154</v>
      </c>
      <c r="H4" s="37" t="s">
        <v>92</v>
      </c>
      <c r="I4" s="44" t="s">
        <v>605</v>
      </c>
      <c r="J4" s="88" t="s">
        <v>5</v>
      </c>
      <c r="K4" s="88" t="s">
        <v>3</v>
      </c>
      <c r="L4" s="44" t="s">
        <v>575</v>
      </c>
    </row>
    <row r="5" spans="1:12" s="13" customFormat="1" ht="22.5" customHeight="1" x14ac:dyDescent="0.15">
      <c r="A5" s="220"/>
      <c r="B5" s="221" t="s">
        <v>153</v>
      </c>
      <c r="C5" s="221"/>
      <c r="D5" s="405"/>
      <c r="E5" s="288">
        <f>SUM(E6:E25)</f>
        <v>0</v>
      </c>
      <c r="F5" s="288"/>
      <c r="G5" s="407"/>
      <c r="H5" s="196"/>
      <c r="I5" s="196"/>
      <c r="J5" s="205"/>
      <c r="K5" s="288">
        <f>SUM(K6:K25)</f>
        <v>0</v>
      </c>
      <c r="L5" s="288"/>
    </row>
    <row r="6" spans="1:12" s="25" customFormat="1" ht="20.100000000000001" customHeight="1" x14ac:dyDescent="0.15">
      <c r="A6" s="79">
        <v>1</v>
      </c>
      <c r="B6" s="273"/>
      <c r="C6" s="53"/>
      <c r="D6" s="270"/>
      <c r="E6" s="278"/>
      <c r="F6" s="278"/>
      <c r="G6" s="111"/>
      <c r="H6" s="127"/>
      <c r="I6" s="127"/>
      <c r="J6" s="127"/>
      <c r="K6" s="278"/>
      <c r="L6" s="244"/>
    </row>
    <row r="7" spans="1:12" s="25" customFormat="1" ht="20.100000000000001" customHeight="1" x14ac:dyDescent="0.15">
      <c r="A7" s="79">
        <v>2</v>
      </c>
      <c r="B7" s="273"/>
      <c r="C7" s="53"/>
      <c r="D7" s="270"/>
      <c r="E7" s="277"/>
      <c r="F7" s="277"/>
      <c r="G7" s="111"/>
      <c r="H7" s="127"/>
      <c r="I7" s="127"/>
      <c r="J7" s="127"/>
      <c r="K7" s="277"/>
      <c r="L7" s="244"/>
    </row>
    <row r="8" spans="1:12" s="25" customFormat="1" ht="20.100000000000001" customHeight="1" x14ac:dyDescent="0.15">
      <c r="A8" s="79">
        <v>3</v>
      </c>
      <c r="B8" s="273"/>
      <c r="C8" s="53"/>
      <c r="D8" s="270"/>
      <c r="E8" s="277"/>
      <c r="F8" s="277"/>
      <c r="G8" s="111"/>
      <c r="H8" s="127"/>
      <c r="I8" s="127"/>
      <c r="J8" s="127"/>
      <c r="K8" s="277"/>
      <c r="L8" s="244"/>
    </row>
    <row r="9" spans="1:12" s="25" customFormat="1" ht="20.100000000000001" customHeight="1" x14ac:dyDescent="0.15">
      <c r="A9" s="79">
        <v>4</v>
      </c>
      <c r="B9" s="273"/>
      <c r="C9" s="53"/>
      <c r="D9" s="270"/>
      <c r="E9" s="277"/>
      <c r="F9" s="277"/>
      <c r="G9" s="111"/>
      <c r="H9" s="127"/>
      <c r="I9" s="127"/>
      <c r="J9" s="127"/>
      <c r="K9" s="277"/>
      <c r="L9" s="244"/>
    </row>
    <row r="10" spans="1:12" s="25" customFormat="1" ht="20.100000000000001" customHeight="1" x14ac:dyDescent="0.15">
      <c r="A10" s="79">
        <v>5</v>
      </c>
      <c r="B10" s="273"/>
      <c r="C10" s="53"/>
      <c r="D10" s="270"/>
      <c r="E10" s="277"/>
      <c r="F10" s="277"/>
      <c r="G10" s="111"/>
      <c r="H10" s="127"/>
      <c r="I10" s="127"/>
      <c r="J10" s="127"/>
      <c r="K10" s="277"/>
      <c r="L10" s="244"/>
    </row>
    <row r="11" spans="1:12" s="25" customFormat="1" ht="20.100000000000001" customHeight="1" x14ac:dyDescent="0.15">
      <c r="A11" s="79">
        <v>6</v>
      </c>
      <c r="B11" s="273"/>
      <c r="C11" s="53"/>
      <c r="D11" s="270"/>
      <c r="E11" s="277"/>
      <c r="F11" s="277"/>
      <c r="G11" s="128"/>
      <c r="H11" s="127"/>
      <c r="I11" s="127"/>
      <c r="J11" s="127"/>
      <c r="K11" s="277"/>
      <c r="L11" s="244"/>
    </row>
    <row r="12" spans="1:12" s="25" customFormat="1" ht="20.100000000000001" customHeight="1" x14ac:dyDescent="0.15">
      <c r="A12" s="79">
        <v>7</v>
      </c>
      <c r="B12" s="273"/>
      <c r="C12" s="53"/>
      <c r="D12" s="270"/>
      <c r="E12" s="277"/>
      <c r="F12" s="277"/>
      <c r="G12" s="128"/>
      <c r="H12" s="127"/>
      <c r="I12" s="127"/>
      <c r="J12" s="127"/>
      <c r="K12" s="277"/>
      <c r="L12" s="244"/>
    </row>
    <row r="13" spans="1:12" s="25" customFormat="1" ht="20.100000000000001" customHeight="1" x14ac:dyDescent="0.15">
      <c r="A13" s="79">
        <v>8</v>
      </c>
      <c r="B13" s="273"/>
      <c r="C13" s="53"/>
      <c r="D13" s="270"/>
      <c r="E13" s="277"/>
      <c r="F13" s="277"/>
      <c r="G13" s="128"/>
      <c r="H13" s="127"/>
      <c r="I13" s="127"/>
      <c r="J13" s="127"/>
      <c r="K13" s="277"/>
      <c r="L13" s="244"/>
    </row>
    <row r="14" spans="1:12" s="25" customFormat="1" ht="20.100000000000001" customHeight="1" x14ac:dyDescent="0.15">
      <c r="A14" s="79">
        <v>9</v>
      </c>
      <c r="B14" s="273"/>
      <c r="C14" s="53"/>
      <c r="D14" s="270"/>
      <c r="E14" s="277"/>
      <c r="F14" s="277"/>
      <c r="G14" s="128"/>
      <c r="H14" s="127"/>
      <c r="I14" s="127"/>
      <c r="J14" s="127"/>
      <c r="K14" s="277"/>
      <c r="L14" s="244"/>
    </row>
    <row r="15" spans="1:12" s="25" customFormat="1" ht="20.100000000000001" customHeight="1" x14ac:dyDescent="0.15">
      <c r="A15" s="79">
        <v>10</v>
      </c>
      <c r="B15" s="273"/>
      <c r="C15" s="53"/>
      <c r="D15" s="270"/>
      <c r="E15" s="277"/>
      <c r="F15" s="277"/>
      <c r="G15" s="128"/>
      <c r="H15" s="127"/>
      <c r="I15" s="127"/>
      <c r="J15" s="127"/>
      <c r="K15" s="277"/>
      <c r="L15" s="244"/>
    </row>
    <row r="16" spans="1:12" s="25" customFormat="1" ht="20.100000000000001" customHeight="1" x14ac:dyDescent="0.15">
      <c r="A16" s="79">
        <v>11</v>
      </c>
      <c r="B16" s="273"/>
      <c r="C16" s="53"/>
      <c r="D16" s="270"/>
      <c r="E16" s="277"/>
      <c r="F16" s="277"/>
      <c r="G16" s="128"/>
      <c r="H16" s="127"/>
      <c r="I16" s="127"/>
      <c r="J16" s="127"/>
      <c r="K16" s="277"/>
      <c r="L16" s="244"/>
    </row>
    <row r="17" spans="1:12" s="25" customFormat="1" ht="20.100000000000001" customHeight="1" x14ac:dyDescent="0.15">
      <c r="A17" s="79">
        <v>12</v>
      </c>
      <c r="B17" s="273"/>
      <c r="C17" s="53"/>
      <c r="D17" s="270"/>
      <c r="E17" s="277"/>
      <c r="F17" s="277"/>
      <c r="G17" s="128"/>
      <c r="H17" s="127"/>
      <c r="I17" s="127"/>
      <c r="J17" s="127"/>
      <c r="K17" s="277"/>
      <c r="L17" s="244"/>
    </row>
    <row r="18" spans="1:12" s="25" customFormat="1" ht="20.100000000000001" customHeight="1" x14ac:dyDescent="0.15">
      <c r="A18" s="79">
        <v>13</v>
      </c>
      <c r="B18" s="273"/>
      <c r="C18" s="53"/>
      <c r="D18" s="270"/>
      <c r="E18" s="277"/>
      <c r="F18" s="277"/>
      <c r="G18" s="128"/>
      <c r="H18" s="127"/>
      <c r="I18" s="127"/>
      <c r="J18" s="127"/>
      <c r="K18" s="277"/>
      <c r="L18" s="244"/>
    </row>
    <row r="19" spans="1:12" s="25" customFormat="1" ht="20.100000000000001" customHeight="1" x14ac:dyDescent="0.15">
      <c r="A19" s="79">
        <v>14</v>
      </c>
      <c r="B19" s="273"/>
      <c r="C19" s="53"/>
      <c r="D19" s="270"/>
      <c r="E19" s="277"/>
      <c r="F19" s="277"/>
      <c r="G19" s="128"/>
      <c r="H19" s="127"/>
      <c r="I19" s="127"/>
      <c r="J19" s="127"/>
      <c r="K19" s="277"/>
      <c r="L19" s="244"/>
    </row>
    <row r="20" spans="1:12" s="25" customFormat="1" ht="20.100000000000001" customHeight="1" x14ac:dyDescent="0.15">
      <c r="A20" s="79">
        <v>15</v>
      </c>
      <c r="B20" s="273"/>
      <c r="C20" s="53"/>
      <c r="D20" s="270"/>
      <c r="E20" s="277"/>
      <c r="F20" s="277"/>
      <c r="G20" s="128"/>
      <c r="H20" s="127"/>
      <c r="I20" s="127"/>
      <c r="J20" s="127"/>
      <c r="K20" s="277"/>
      <c r="L20" s="244"/>
    </row>
    <row r="21" spans="1:12" s="25" customFormat="1" ht="20.100000000000001" customHeight="1" x14ac:dyDescent="0.15">
      <c r="A21" s="79">
        <v>16</v>
      </c>
      <c r="B21" s="273"/>
      <c r="C21" s="53"/>
      <c r="D21" s="270"/>
      <c r="E21" s="277"/>
      <c r="F21" s="277"/>
      <c r="G21" s="128"/>
      <c r="H21" s="127"/>
      <c r="I21" s="127"/>
      <c r="J21" s="127"/>
      <c r="K21" s="277"/>
      <c r="L21" s="244"/>
    </row>
    <row r="22" spans="1:12" s="25" customFormat="1" ht="20.100000000000001" customHeight="1" x14ac:dyDescent="0.15">
      <c r="A22" s="79">
        <v>17</v>
      </c>
      <c r="B22" s="273"/>
      <c r="C22" s="53"/>
      <c r="D22" s="270"/>
      <c r="E22" s="277"/>
      <c r="F22" s="277"/>
      <c r="G22" s="128"/>
      <c r="H22" s="127"/>
      <c r="I22" s="127"/>
      <c r="J22" s="127"/>
      <c r="K22" s="277"/>
      <c r="L22" s="244"/>
    </row>
    <row r="23" spans="1:12" s="25" customFormat="1" ht="20.100000000000001" customHeight="1" x14ac:dyDescent="0.15">
      <c r="A23" s="79">
        <v>18</v>
      </c>
      <c r="B23" s="273"/>
      <c r="C23" s="53"/>
      <c r="D23" s="270"/>
      <c r="E23" s="277"/>
      <c r="F23" s="277"/>
      <c r="G23" s="128"/>
      <c r="H23" s="127"/>
      <c r="I23" s="127"/>
      <c r="J23" s="127"/>
      <c r="K23" s="277"/>
      <c r="L23" s="244"/>
    </row>
    <row r="24" spans="1:12" s="25" customFormat="1" ht="20.100000000000001" customHeight="1" x14ac:dyDescent="0.15">
      <c r="A24" s="79">
        <v>19</v>
      </c>
      <c r="B24" s="273"/>
      <c r="C24" s="53"/>
      <c r="D24" s="270"/>
      <c r="E24" s="277"/>
      <c r="F24" s="277"/>
      <c r="G24" s="128"/>
      <c r="H24" s="127"/>
      <c r="I24" s="127"/>
      <c r="J24" s="127"/>
      <c r="K24" s="277"/>
      <c r="L24" s="244"/>
    </row>
    <row r="25" spans="1:12" s="25" customFormat="1" ht="20.100000000000001" customHeight="1" x14ac:dyDescent="0.15">
      <c r="A25" s="79">
        <v>20</v>
      </c>
      <c r="B25" s="273"/>
      <c r="C25" s="53"/>
      <c r="D25" s="270"/>
      <c r="E25" s="277"/>
      <c r="F25" s="277"/>
      <c r="G25" s="128"/>
      <c r="H25" s="127"/>
      <c r="I25" s="127"/>
      <c r="J25" s="127"/>
      <c r="K25" s="277"/>
      <c r="L25" s="244"/>
    </row>
    <row r="26" spans="1:12" ht="20.100000000000001" customHeight="1" x14ac:dyDescent="0.15">
      <c r="A26" s="79">
        <v>21</v>
      </c>
      <c r="B26" s="273"/>
      <c r="C26" s="53"/>
      <c r="D26" s="270"/>
      <c r="E26" s="277"/>
      <c r="F26" s="277"/>
      <c r="G26" s="128"/>
      <c r="H26" s="127"/>
      <c r="I26" s="127"/>
      <c r="J26" s="127"/>
      <c r="K26" s="277"/>
      <c r="L26" s="244"/>
    </row>
    <row r="27" spans="1:12" ht="20.100000000000001" customHeight="1" x14ac:dyDescent="0.15">
      <c r="A27" s="79">
        <v>22</v>
      </c>
      <c r="B27" s="273"/>
      <c r="C27" s="53"/>
      <c r="D27" s="270"/>
      <c r="E27" s="277"/>
      <c r="F27" s="277"/>
      <c r="G27" s="128"/>
      <c r="H27" s="127"/>
      <c r="I27" s="127"/>
      <c r="J27" s="127"/>
      <c r="K27" s="277"/>
      <c r="L27" s="244"/>
    </row>
    <row r="28" spans="1:12" ht="20.100000000000001" customHeight="1" x14ac:dyDescent="0.15">
      <c r="A28" s="79">
        <v>23</v>
      </c>
      <c r="B28" s="273"/>
      <c r="C28" s="53"/>
      <c r="D28" s="270"/>
      <c r="E28" s="277"/>
      <c r="F28" s="277"/>
      <c r="G28" s="128"/>
      <c r="H28" s="127"/>
      <c r="I28" s="127"/>
      <c r="J28" s="127"/>
      <c r="K28" s="277"/>
      <c r="L28" s="244"/>
    </row>
    <row r="29" spans="1:12" ht="20.100000000000001" customHeight="1" x14ac:dyDescent="0.15">
      <c r="A29" s="79">
        <v>24</v>
      </c>
      <c r="B29" s="273"/>
      <c r="C29" s="53"/>
      <c r="D29" s="270"/>
      <c r="E29" s="277"/>
      <c r="F29" s="277"/>
      <c r="G29" s="128"/>
      <c r="H29" s="127"/>
      <c r="I29" s="127"/>
      <c r="J29" s="127"/>
      <c r="K29" s="277"/>
      <c r="L29" s="244"/>
    </row>
    <row r="30" spans="1:12" ht="20.100000000000001" customHeight="1" x14ac:dyDescent="0.15">
      <c r="A30" s="79">
        <v>25</v>
      </c>
      <c r="B30" s="273"/>
      <c r="C30" s="53"/>
      <c r="D30" s="270"/>
      <c r="E30" s="277"/>
      <c r="F30" s="277"/>
      <c r="G30" s="128"/>
      <c r="H30" s="127"/>
      <c r="I30" s="127"/>
      <c r="J30" s="127"/>
      <c r="K30" s="277"/>
      <c r="L30" s="244"/>
    </row>
    <row r="31" spans="1:12" ht="20.100000000000001" customHeight="1" x14ac:dyDescent="0.15">
      <c r="A31" s="79">
        <v>26</v>
      </c>
      <c r="B31" s="273"/>
      <c r="C31" s="53"/>
      <c r="D31" s="270"/>
      <c r="E31" s="277"/>
      <c r="F31" s="277"/>
      <c r="G31" s="128"/>
      <c r="H31" s="127"/>
      <c r="I31" s="127"/>
      <c r="J31" s="127"/>
      <c r="K31" s="277"/>
      <c r="L31" s="244"/>
    </row>
    <row r="32" spans="1:12" ht="20.100000000000001" customHeight="1" x14ac:dyDescent="0.15">
      <c r="A32" s="79">
        <v>27</v>
      </c>
      <c r="B32" s="273"/>
      <c r="C32" s="53"/>
      <c r="D32" s="270"/>
      <c r="E32" s="277"/>
      <c r="F32" s="277"/>
      <c r="G32" s="128"/>
      <c r="H32" s="127"/>
      <c r="I32" s="127"/>
      <c r="J32" s="127"/>
      <c r="K32" s="277"/>
      <c r="L32" s="244"/>
    </row>
    <row r="33" spans="1:12" ht="20.100000000000001" customHeight="1" x14ac:dyDescent="0.15">
      <c r="A33" s="79">
        <v>28</v>
      </c>
      <c r="B33" s="273"/>
      <c r="C33" s="53"/>
      <c r="D33" s="270"/>
      <c r="E33" s="277"/>
      <c r="F33" s="277"/>
      <c r="G33" s="128"/>
      <c r="H33" s="127"/>
      <c r="I33" s="127"/>
      <c r="J33" s="127"/>
      <c r="K33" s="277"/>
      <c r="L33" s="244"/>
    </row>
    <row r="34" spans="1:12" ht="20.100000000000001" customHeight="1" x14ac:dyDescent="0.15">
      <c r="A34" s="79">
        <v>29</v>
      </c>
      <c r="B34" s="273"/>
      <c r="C34" s="53"/>
      <c r="D34" s="270"/>
      <c r="E34" s="277"/>
      <c r="F34" s="277"/>
      <c r="G34" s="128"/>
      <c r="H34" s="127"/>
      <c r="I34" s="127"/>
      <c r="J34" s="127"/>
      <c r="K34" s="277"/>
      <c r="L34" s="244"/>
    </row>
    <row r="35" spans="1:12" ht="20.100000000000001" customHeight="1" x14ac:dyDescent="0.15">
      <c r="A35" s="79">
        <v>30</v>
      </c>
      <c r="B35" s="273"/>
      <c r="C35" s="53"/>
      <c r="D35" s="270"/>
      <c r="E35" s="277"/>
      <c r="F35" s="277"/>
      <c r="G35" s="128"/>
      <c r="H35" s="127"/>
      <c r="I35" s="127"/>
      <c r="J35" s="127"/>
      <c r="K35" s="277"/>
      <c r="L35" s="244"/>
    </row>
  </sheetData>
  <phoneticPr fontId="15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75"/>
  <dimension ref="A1:K35"/>
  <sheetViews>
    <sheetView zoomScale="75" zoomScaleNormal="75" workbookViewId="0">
      <pane xSplit="6" ySplit="4" topLeftCell="G5" activePane="bottomRight" state="frozen"/>
      <selection activeCell="F10" sqref="F10"/>
      <selection pane="topRight" activeCell="F10" sqref="F10"/>
      <selection pane="bottomLeft" activeCell="F10" sqref="F10"/>
      <selection pane="bottomRight" activeCell="F10" sqref="F10"/>
    </sheetView>
  </sheetViews>
  <sheetFormatPr defaultColWidth="9" defaultRowHeight="20.100000000000001" customHeight="1" x14ac:dyDescent="0.15"/>
  <cols>
    <col min="1" max="1" width="10.25" style="33" customWidth="1"/>
    <col min="2" max="2" width="23.75" style="33" customWidth="1"/>
    <col min="3" max="3" width="13" style="33" customWidth="1"/>
    <col min="4" max="4" width="11.75" style="33" customWidth="1"/>
    <col min="5" max="5" width="13.5" style="33" customWidth="1"/>
    <col min="6" max="6" width="17.625" style="33" bestFit="1" customWidth="1"/>
    <col min="7" max="7" width="12.125" style="33" customWidth="1"/>
    <col min="8" max="8" width="19.375" style="33" customWidth="1"/>
    <col min="9" max="9" width="19.25" style="33" customWidth="1"/>
    <col min="10" max="10" width="15.25" style="33" customWidth="1"/>
    <col min="11" max="11" width="11.875" style="33" customWidth="1"/>
    <col min="12" max="16384" width="9" style="33"/>
  </cols>
  <sheetData>
    <row r="1" spans="1:11" s="6" customFormat="1" ht="28.15" customHeight="1" x14ac:dyDescent="0.15">
      <c r="A1" s="559" t="s">
        <v>307</v>
      </c>
      <c r="B1" s="313" t="s">
        <v>328</v>
      </c>
      <c r="C1" s="311"/>
      <c r="D1" s="311"/>
      <c r="E1" s="312"/>
    </row>
    <row r="2" spans="1:11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34" customFormat="1" ht="33.75" customHeight="1" x14ac:dyDescent="0.15">
      <c r="A4" s="129" t="s">
        <v>0</v>
      </c>
      <c r="B4" s="130" t="s">
        <v>7</v>
      </c>
      <c r="C4" s="130" t="s">
        <v>9</v>
      </c>
      <c r="D4" s="368" t="s">
        <v>463</v>
      </c>
      <c r="E4" s="368" t="s">
        <v>471</v>
      </c>
      <c r="F4" s="134" t="s">
        <v>117</v>
      </c>
      <c r="G4" s="248" t="s">
        <v>234</v>
      </c>
      <c r="H4" s="131" t="s">
        <v>166</v>
      </c>
      <c r="I4" s="367" t="s">
        <v>233</v>
      </c>
      <c r="J4" s="131" t="s">
        <v>3</v>
      </c>
      <c r="K4" s="44" t="s">
        <v>575</v>
      </c>
    </row>
    <row r="5" spans="1:11" s="412" customFormat="1" ht="22.5" customHeight="1" x14ac:dyDescent="0.15">
      <c r="A5" s="408"/>
      <c r="B5" s="409" t="s">
        <v>153</v>
      </c>
      <c r="C5" s="409"/>
      <c r="D5" s="409"/>
      <c r="E5" s="410"/>
      <c r="F5" s="365">
        <f>SUM(F6:F25)</f>
        <v>0</v>
      </c>
      <c r="G5" s="411"/>
      <c r="H5" s="288"/>
      <c r="I5" s="288"/>
      <c r="J5" s="288">
        <f>SUM(J6:J25)</f>
        <v>0</v>
      </c>
      <c r="K5" s="288"/>
    </row>
    <row r="6" spans="1:11" ht="20.100000000000001" customHeight="1" x14ac:dyDescent="0.15">
      <c r="A6" s="133">
        <v>1</v>
      </c>
      <c r="B6" s="532"/>
      <c r="C6" s="534"/>
      <c r="D6" s="535"/>
      <c r="E6" s="534"/>
      <c r="F6" s="546"/>
      <c r="G6" s="249"/>
      <c r="H6" s="278"/>
      <c r="I6" s="345"/>
      <c r="J6" s="345"/>
      <c r="K6" s="244"/>
    </row>
    <row r="7" spans="1:11" ht="20.100000000000001" customHeight="1" x14ac:dyDescent="0.15">
      <c r="A7" s="133">
        <v>2</v>
      </c>
      <c r="B7" s="532"/>
      <c r="C7" s="534"/>
      <c r="D7" s="535"/>
      <c r="E7" s="534"/>
      <c r="F7" s="546"/>
      <c r="G7" s="249"/>
      <c r="H7" s="277"/>
      <c r="I7" s="72"/>
      <c r="J7" s="345"/>
      <c r="K7" s="244"/>
    </row>
    <row r="8" spans="1:11" ht="20.100000000000001" customHeight="1" x14ac:dyDescent="0.15">
      <c r="A8" s="133">
        <v>3</v>
      </c>
      <c r="B8" s="532"/>
      <c r="C8" s="534"/>
      <c r="D8" s="535"/>
      <c r="E8" s="534"/>
      <c r="F8" s="546"/>
      <c r="G8" s="249"/>
      <c r="H8" s="277"/>
      <c r="I8" s="72"/>
      <c r="J8" s="345"/>
      <c r="K8" s="244"/>
    </row>
    <row r="9" spans="1:11" ht="20.100000000000001" customHeight="1" x14ac:dyDescent="0.15">
      <c r="A9" s="133">
        <v>4</v>
      </c>
      <c r="B9" s="273"/>
      <c r="C9" s="60"/>
      <c r="D9" s="60"/>
      <c r="E9" s="447"/>
      <c r="F9" s="280"/>
      <c r="G9" s="249"/>
      <c r="H9" s="277"/>
      <c r="I9" s="72"/>
      <c r="J9" s="72"/>
      <c r="K9" s="244"/>
    </row>
    <row r="10" spans="1:11" ht="20.100000000000001" customHeight="1" x14ac:dyDescent="0.15">
      <c r="A10" s="133">
        <v>5</v>
      </c>
      <c r="B10" s="273"/>
      <c r="C10" s="60"/>
      <c r="D10" s="60"/>
      <c r="E10" s="447"/>
      <c r="F10" s="280"/>
      <c r="G10" s="249"/>
      <c r="H10" s="277"/>
      <c r="I10" s="72"/>
      <c r="J10" s="72"/>
      <c r="K10" s="244"/>
    </row>
    <row r="11" spans="1:11" ht="20.100000000000001" customHeight="1" x14ac:dyDescent="0.15">
      <c r="A11" s="133">
        <v>6</v>
      </c>
      <c r="B11" s="273"/>
      <c r="C11" s="60"/>
      <c r="D11" s="60"/>
      <c r="E11" s="447"/>
      <c r="F11" s="280"/>
      <c r="G11" s="249"/>
      <c r="H11" s="277"/>
      <c r="I11" s="72"/>
      <c r="J11" s="72"/>
      <c r="K11" s="244"/>
    </row>
    <row r="12" spans="1:11" ht="20.100000000000001" customHeight="1" x14ac:dyDescent="0.15">
      <c r="A12" s="133">
        <v>7</v>
      </c>
      <c r="B12" s="273"/>
      <c r="C12" s="60"/>
      <c r="D12" s="60"/>
      <c r="E12" s="447"/>
      <c r="F12" s="280"/>
      <c r="G12" s="249"/>
      <c r="H12" s="277"/>
      <c r="I12" s="72"/>
      <c r="J12" s="72"/>
      <c r="K12" s="244"/>
    </row>
    <row r="13" spans="1:11" ht="20.100000000000001" customHeight="1" x14ac:dyDescent="0.15">
      <c r="A13" s="133">
        <v>8</v>
      </c>
      <c r="B13" s="273"/>
      <c r="C13" s="60"/>
      <c r="D13" s="60"/>
      <c r="E13" s="447"/>
      <c r="F13" s="280"/>
      <c r="G13" s="249"/>
      <c r="H13" s="277"/>
      <c r="I13" s="72"/>
      <c r="J13" s="72"/>
      <c r="K13" s="244"/>
    </row>
    <row r="14" spans="1:11" ht="20.100000000000001" customHeight="1" x14ac:dyDescent="0.15">
      <c r="A14" s="133">
        <v>9</v>
      </c>
      <c r="B14" s="273"/>
      <c r="C14" s="60"/>
      <c r="D14" s="60"/>
      <c r="E14" s="447"/>
      <c r="F14" s="280"/>
      <c r="G14" s="249"/>
      <c r="H14" s="277"/>
      <c r="I14" s="72"/>
      <c r="J14" s="72"/>
      <c r="K14" s="244"/>
    </row>
    <row r="15" spans="1:11" ht="20.100000000000001" customHeight="1" x14ac:dyDescent="0.15">
      <c r="A15" s="133">
        <v>10</v>
      </c>
      <c r="B15" s="273"/>
      <c r="C15" s="60"/>
      <c r="D15" s="60"/>
      <c r="E15" s="447"/>
      <c r="F15" s="280"/>
      <c r="G15" s="249"/>
      <c r="H15" s="277"/>
      <c r="I15" s="72"/>
      <c r="J15" s="72"/>
      <c r="K15" s="244"/>
    </row>
    <row r="16" spans="1:11" ht="20.100000000000001" customHeight="1" x14ac:dyDescent="0.15">
      <c r="A16" s="133">
        <v>11</v>
      </c>
      <c r="B16" s="273"/>
      <c r="C16" s="60"/>
      <c r="D16" s="60"/>
      <c r="E16" s="447"/>
      <c r="F16" s="280"/>
      <c r="G16" s="249"/>
      <c r="H16" s="277"/>
      <c r="I16" s="72"/>
      <c r="J16" s="72"/>
      <c r="K16" s="244"/>
    </row>
    <row r="17" spans="1:11" ht="20.100000000000001" customHeight="1" x14ac:dyDescent="0.15">
      <c r="A17" s="133">
        <v>12</v>
      </c>
      <c r="B17" s="273"/>
      <c r="C17" s="60"/>
      <c r="D17" s="60"/>
      <c r="E17" s="447"/>
      <c r="F17" s="280"/>
      <c r="G17" s="249"/>
      <c r="H17" s="277"/>
      <c r="I17" s="72"/>
      <c r="J17" s="72"/>
      <c r="K17" s="244"/>
    </row>
    <row r="18" spans="1:11" ht="20.100000000000001" customHeight="1" x14ac:dyDescent="0.15">
      <c r="A18" s="133">
        <v>13</v>
      </c>
      <c r="B18" s="273"/>
      <c r="C18" s="60"/>
      <c r="D18" s="60"/>
      <c r="E18" s="447"/>
      <c r="F18" s="280"/>
      <c r="G18" s="249"/>
      <c r="H18" s="277"/>
      <c r="I18" s="72"/>
      <c r="J18" s="72"/>
      <c r="K18" s="244"/>
    </row>
    <row r="19" spans="1:11" ht="20.100000000000001" customHeight="1" x14ac:dyDescent="0.15">
      <c r="A19" s="133">
        <v>14</v>
      </c>
      <c r="B19" s="273"/>
      <c r="C19" s="60"/>
      <c r="D19" s="60"/>
      <c r="E19" s="447"/>
      <c r="F19" s="280"/>
      <c r="G19" s="249"/>
      <c r="H19" s="277"/>
      <c r="I19" s="72"/>
      <c r="J19" s="72"/>
      <c r="K19" s="244"/>
    </row>
    <row r="20" spans="1:11" ht="20.100000000000001" customHeight="1" x14ac:dyDescent="0.15">
      <c r="A20" s="133">
        <v>15</v>
      </c>
      <c r="B20" s="273"/>
      <c r="C20" s="60"/>
      <c r="D20" s="60"/>
      <c r="E20" s="447"/>
      <c r="F20" s="280"/>
      <c r="G20" s="249"/>
      <c r="H20" s="277"/>
      <c r="I20" s="72"/>
      <c r="J20" s="72"/>
      <c r="K20" s="244"/>
    </row>
    <row r="21" spans="1:11" ht="20.100000000000001" customHeight="1" x14ac:dyDescent="0.15">
      <c r="A21" s="133">
        <v>16</v>
      </c>
      <c r="B21" s="273"/>
      <c r="C21" s="60"/>
      <c r="D21" s="60"/>
      <c r="E21" s="447"/>
      <c r="F21" s="280"/>
      <c r="G21" s="249"/>
      <c r="H21" s="277"/>
      <c r="I21" s="72"/>
      <c r="J21" s="72"/>
      <c r="K21" s="244"/>
    </row>
    <row r="22" spans="1:11" ht="20.100000000000001" customHeight="1" x14ac:dyDescent="0.15">
      <c r="A22" s="133">
        <v>17</v>
      </c>
      <c r="B22" s="273"/>
      <c r="C22" s="60"/>
      <c r="D22" s="60"/>
      <c r="E22" s="447"/>
      <c r="F22" s="280"/>
      <c r="G22" s="249"/>
      <c r="H22" s="277"/>
      <c r="I22" s="72"/>
      <c r="J22" s="72"/>
      <c r="K22" s="244"/>
    </row>
    <row r="23" spans="1:11" ht="20.100000000000001" customHeight="1" x14ac:dyDescent="0.15">
      <c r="A23" s="133">
        <v>18</v>
      </c>
      <c r="B23" s="273"/>
      <c r="C23" s="60"/>
      <c r="D23" s="60"/>
      <c r="E23" s="447"/>
      <c r="F23" s="280"/>
      <c r="G23" s="249"/>
      <c r="H23" s="277"/>
      <c r="I23" s="72"/>
      <c r="J23" s="72"/>
      <c r="K23" s="244"/>
    </row>
    <row r="24" spans="1:11" ht="20.100000000000001" customHeight="1" x14ac:dyDescent="0.15">
      <c r="A24" s="133">
        <v>19</v>
      </c>
      <c r="B24" s="273"/>
      <c r="C24" s="60"/>
      <c r="D24" s="60"/>
      <c r="E24" s="447"/>
      <c r="F24" s="280"/>
      <c r="G24" s="249"/>
      <c r="H24" s="277"/>
      <c r="I24" s="72"/>
      <c r="J24" s="72"/>
      <c r="K24" s="244"/>
    </row>
    <row r="25" spans="1:11" ht="20.100000000000001" customHeight="1" x14ac:dyDescent="0.15">
      <c r="A25" s="133">
        <v>20</v>
      </c>
      <c r="B25" s="273"/>
      <c r="C25" s="60"/>
      <c r="D25" s="60"/>
      <c r="E25" s="447"/>
      <c r="F25" s="280"/>
      <c r="G25" s="249"/>
      <c r="H25" s="277"/>
      <c r="I25" s="72"/>
      <c r="J25" s="72"/>
      <c r="K25" s="244"/>
    </row>
    <row r="26" spans="1:11" ht="20.100000000000001" customHeight="1" x14ac:dyDescent="0.15">
      <c r="A26" s="133">
        <v>21</v>
      </c>
      <c r="B26" s="273"/>
      <c r="C26" s="60"/>
      <c r="D26" s="60"/>
      <c r="E26" s="447"/>
      <c r="F26" s="280"/>
      <c r="G26" s="249"/>
      <c r="H26" s="277"/>
      <c r="I26" s="72"/>
      <c r="J26" s="72"/>
      <c r="K26" s="244"/>
    </row>
    <row r="27" spans="1:11" ht="20.100000000000001" customHeight="1" x14ac:dyDescent="0.15">
      <c r="A27" s="133">
        <v>22</v>
      </c>
      <c r="B27" s="273"/>
      <c r="C27" s="60"/>
      <c r="D27" s="60"/>
      <c r="E27" s="447"/>
      <c r="F27" s="280"/>
      <c r="G27" s="249"/>
      <c r="H27" s="277"/>
      <c r="I27" s="72"/>
      <c r="J27" s="72"/>
      <c r="K27" s="244"/>
    </row>
    <row r="28" spans="1:11" ht="20.100000000000001" customHeight="1" x14ac:dyDescent="0.15">
      <c r="A28" s="133">
        <v>23</v>
      </c>
      <c r="B28" s="273"/>
      <c r="C28" s="60"/>
      <c r="D28" s="60"/>
      <c r="E28" s="447"/>
      <c r="F28" s="280"/>
      <c r="G28" s="249"/>
      <c r="H28" s="277"/>
      <c r="I28" s="72"/>
      <c r="J28" s="72"/>
      <c r="K28" s="244"/>
    </row>
    <row r="29" spans="1:11" ht="20.100000000000001" customHeight="1" x14ac:dyDescent="0.15">
      <c r="A29" s="133">
        <v>24</v>
      </c>
      <c r="B29" s="273"/>
      <c r="C29" s="60"/>
      <c r="D29" s="60"/>
      <c r="E29" s="447"/>
      <c r="F29" s="280"/>
      <c r="G29" s="249"/>
      <c r="H29" s="277"/>
      <c r="I29" s="72"/>
      <c r="J29" s="72"/>
      <c r="K29" s="244"/>
    </row>
    <row r="30" spans="1:11" ht="20.100000000000001" customHeight="1" x14ac:dyDescent="0.15">
      <c r="A30" s="133">
        <v>25</v>
      </c>
      <c r="B30" s="273"/>
      <c r="C30" s="60"/>
      <c r="D30" s="60"/>
      <c r="E30" s="447"/>
      <c r="F30" s="280"/>
      <c r="G30" s="249"/>
      <c r="H30" s="277"/>
      <c r="I30" s="72"/>
      <c r="J30" s="72"/>
      <c r="K30" s="244"/>
    </row>
    <row r="31" spans="1:11" ht="20.100000000000001" customHeight="1" x14ac:dyDescent="0.15">
      <c r="A31" s="133">
        <v>26</v>
      </c>
      <c r="B31" s="273"/>
      <c r="C31" s="60"/>
      <c r="D31" s="60"/>
      <c r="E31" s="447"/>
      <c r="F31" s="280"/>
      <c r="G31" s="249"/>
      <c r="H31" s="277"/>
      <c r="I31" s="72"/>
      <c r="J31" s="72"/>
      <c r="K31" s="244"/>
    </row>
    <row r="32" spans="1:11" ht="20.100000000000001" customHeight="1" x14ac:dyDescent="0.15">
      <c r="A32" s="133">
        <v>27</v>
      </c>
      <c r="B32" s="273"/>
      <c r="C32" s="60"/>
      <c r="D32" s="60"/>
      <c r="E32" s="447"/>
      <c r="F32" s="280"/>
      <c r="G32" s="249"/>
      <c r="H32" s="277"/>
      <c r="I32" s="72"/>
      <c r="J32" s="72"/>
      <c r="K32" s="244"/>
    </row>
    <row r="33" spans="1:11" ht="20.100000000000001" customHeight="1" x14ac:dyDescent="0.15">
      <c r="A33" s="133">
        <v>28</v>
      </c>
      <c r="B33" s="273"/>
      <c r="C33" s="60"/>
      <c r="D33" s="60"/>
      <c r="E33" s="447"/>
      <c r="F33" s="280"/>
      <c r="G33" s="249"/>
      <c r="H33" s="277"/>
      <c r="I33" s="72"/>
      <c r="J33" s="72"/>
      <c r="K33" s="244"/>
    </row>
    <row r="34" spans="1:11" ht="20.100000000000001" customHeight="1" x14ac:dyDescent="0.15">
      <c r="A34" s="133">
        <v>29</v>
      </c>
      <c r="B34" s="273"/>
      <c r="C34" s="60"/>
      <c r="D34" s="60"/>
      <c r="E34" s="447"/>
      <c r="F34" s="280"/>
      <c r="G34" s="249"/>
      <c r="H34" s="277"/>
      <c r="I34" s="72"/>
      <c r="J34" s="72"/>
      <c r="K34" s="244"/>
    </row>
    <row r="35" spans="1:11" ht="20.100000000000001" customHeight="1" x14ac:dyDescent="0.15">
      <c r="A35" s="133">
        <v>30</v>
      </c>
      <c r="B35" s="273"/>
      <c r="C35" s="60"/>
      <c r="D35" s="60"/>
      <c r="E35" s="447"/>
      <c r="F35" s="280"/>
      <c r="G35" s="249"/>
      <c r="H35" s="277"/>
      <c r="I35" s="72"/>
      <c r="J35" s="72"/>
      <c r="K35" s="244"/>
    </row>
  </sheetData>
  <phoneticPr fontId="15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J35"/>
  <sheetViews>
    <sheetView zoomScale="75" zoomScaleNormal="75" workbookViewId="0">
      <pane xSplit="6" ySplit="4" topLeftCell="G5" activePane="bottomRight" state="frozen"/>
      <selection activeCell="F10" sqref="F10"/>
      <selection pane="topRight" activeCell="F10" sqref="F10"/>
      <selection pane="bottomLeft" activeCell="F10" sqref="F10"/>
      <selection pane="bottomRight" activeCell="F10" sqref="F10"/>
    </sheetView>
  </sheetViews>
  <sheetFormatPr defaultColWidth="9" defaultRowHeight="20.100000000000001" customHeight="1" x14ac:dyDescent="0.15"/>
  <cols>
    <col min="1" max="1" width="10.25" style="33" customWidth="1"/>
    <col min="2" max="2" width="23.75" style="33" customWidth="1"/>
    <col min="3" max="10" width="16.25" style="33" customWidth="1"/>
    <col min="11" max="16384" width="9" style="33"/>
  </cols>
  <sheetData>
    <row r="1" spans="1:10" s="6" customFormat="1" ht="28.15" customHeight="1" x14ac:dyDescent="0.15">
      <c r="A1" s="559" t="s">
        <v>307</v>
      </c>
      <c r="B1" s="313" t="s">
        <v>519</v>
      </c>
      <c r="C1" s="311"/>
      <c r="D1" s="311"/>
      <c r="E1" s="312"/>
    </row>
    <row r="2" spans="1:10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0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0" s="34" customFormat="1" ht="33.75" customHeight="1" x14ac:dyDescent="0.15">
      <c r="A4" s="129" t="s">
        <v>0</v>
      </c>
      <c r="B4" s="130" t="s">
        <v>369</v>
      </c>
      <c r="C4" s="130" t="s">
        <v>22</v>
      </c>
      <c r="D4" s="368" t="s">
        <v>36</v>
      </c>
      <c r="E4" s="368" t="s">
        <v>516</v>
      </c>
      <c r="F4" s="134" t="s">
        <v>117</v>
      </c>
      <c r="G4" s="248" t="s">
        <v>234</v>
      </c>
      <c r="H4" s="461" t="s">
        <v>553</v>
      </c>
      <c r="I4" s="131" t="s">
        <v>3</v>
      </c>
      <c r="J4" s="131" t="s">
        <v>150</v>
      </c>
    </row>
    <row r="5" spans="1:10" s="412" customFormat="1" ht="22.5" customHeight="1" x14ac:dyDescent="0.15">
      <c r="A5" s="408"/>
      <c r="B5" s="409" t="s">
        <v>153</v>
      </c>
      <c r="C5" s="409"/>
      <c r="D5" s="409"/>
      <c r="E5" s="410"/>
      <c r="F5" s="365">
        <f>SUM(F6:F25)</f>
        <v>0</v>
      </c>
      <c r="G5" s="411"/>
      <c r="H5" s="288"/>
      <c r="I5" s="288">
        <f>SUM(I6:I25)</f>
        <v>0</v>
      </c>
      <c r="J5" s="288"/>
    </row>
    <row r="6" spans="1:10" ht="20.100000000000001" customHeight="1" x14ac:dyDescent="0.15">
      <c r="A6" s="133">
        <v>1</v>
      </c>
      <c r="B6" s="532"/>
      <c r="C6" s="541"/>
      <c r="D6" s="60"/>
      <c r="E6" s="447"/>
      <c r="F6" s="280"/>
      <c r="G6" s="249"/>
      <c r="H6" s="278"/>
      <c r="I6" s="345"/>
      <c r="J6" s="345"/>
    </row>
    <row r="7" spans="1:10" ht="20.100000000000001" customHeight="1" x14ac:dyDescent="0.15">
      <c r="A7" s="133">
        <v>2</v>
      </c>
      <c r="B7" s="273"/>
      <c r="C7" s="60"/>
      <c r="D7" s="60"/>
      <c r="E7" s="447"/>
      <c r="F7" s="280"/>
      <c r="G7" s="249"/>
      <c r="H7" s="277"/>
      <c r="I7" s="345"/>
      <c r="J7" s="345"/>
    </row>
    <row r="8" spans="1:10" ht="20.100000000000001" customHeight="1" x14ac:dyDescent="0.15">
      <c r="A8" s="133">
        <v>3</v>
      </c>
      <c r="B8" s="273"/>
      <c r="C8" s="60"/>
      <c r="D8" s="60"/>
      <c r="E8" s="447"/>
      <c r="F8" s="280"/>
      <c r="G8" s="249"/>
      <c r="H8" s="277"/>
      <c r="I8" s="345"/>
      <c r="J8" s="345"/>
    </row>
    <row r="9" spans="1:10" ht="20.100000000000001" customHeight="1" x14ac:dyDescent="0.15">
      <c r="A9" s="133">
        <v>4</v>
      </c>
      <c r="B9" s="273"/>
      <c r="C9" s="60"/>
      <c r="D9" s="60"/>
      <c r="E9" s="447"/>
      <c r="F9" s="280"/>
      <c r="G9" s="249"/>
      <c r="H9" s="277"/>
      <c r="I9" s="72"/>
      <c r="J9" s="72"/>
    </row>
    <row r="10" spans="1:10" ht="20.100000000000001" customHeight="1" x14ac:dyDescent="0.15">
      <c r="A10" s="133">
        <v>5</v>
      </c>
      <c r="B10" s="273"/>
      <c r="C10" s="60"/>
      <c r="D10" s="60"/>
      <c r="E10" s="447"/>
      <c r="F10" s="280"/>
      <c r="G10" s="249"/>
      <c r="H10" s="277"/>
      <c r="I10" s="72"/>
      <c r="J10" s="72"/>
    </row>
    <row r="11" spans="1:10" ht="20.100000000000001" customHeight="1" x14ac:dyDescent="0.15">
      <c r="A11" s="133">
        <v>6</v>
      </c>
      <c r="B11" s="273"/>
      <c r="C11" s="60"/>
      <c r="D11" s="60"/>
      <c r="E11" s="447"/>
      <c r="F11" s="280"/>
      <c r="G11" s="249"/>
      <c r="H11" s="277"/>
      <c r="I11" s="72"/>
      <c r="J11" s="72"/>
    </row>
    <row r="12" spans="1:10" ht="20.100000000000001" customHeight="1" x14ac:dyDescent="0.15">
      <c r="A12" s="133">
        <v>7</v>
      </c>
      <c r="B12" s="273"/>
      <c r="C12" s="60"/>
      <c r="D12" s="60"/>
      <c r="E12" s="447"/>
      <c r="F12" s="280"/>
      <c r="G12" s="249"/>
      <c r="H12" s="277"/>
      <c r="I12" s="72"/>
      <c r="J12" s="72"/>
    </row>
    <row r="13" spans="1:10" ht="20.100000000000001" customHeight="1" x14ac:dyDescent="0.15">
      <c r="A13" s="133">
        <v>8</v>
      </c>
      <c r="B13" s="273"/>
      <c r="C13" s="60"/>
      <c r="D13" s="60"/>
      <c r="E13" s="447"/>
      <c r="F13" s="280"/>
      <c r="G13" s="249"/>
      <c r="H13" s="277"/>
      <c r="I13" s="72"/>
      <c r="J13" s="72"/>
    </row>
    <row r="14" spans="1:10" ht="20.100000000000001" customHeight="1" x14ac:dyDescent="0.15">
      <c r="A14" s="133">
        <v>9</v>
      </c>
      <c r="B14" s="273"/>
      <c r="C14" s="60"/>
      <c r="D14" s="60"/>
      <c r="E14" s="447"/>
      <c r="F14" s="280"/>
      <c r="G14" s="249"/>
      <c r="H14" s="277"/>
      <c r="I14" s="72"/>
      <c r="J14" s="72"/>
    </row>
    <row r="15" spans="1:10" ht="20.100000000000001" customHeight="1" x14ac:dyDescent="0.15">
      <c r="A15" s="133">
        <v>10</v>
      </c>
      <c r="B15" s="273"/>
      <c r="C15" s="60"/>
      <c r="D15" s="60"/>
      <c r="E15" s="447"/>
      <c r="F15" s="280"/>
      <c r="G15" s="249"/>
      <c r="H15" s="277"/>
      <c r="I15" s="72"/>
      <c r="J15" s="72"/>
    </row>
    <row r="16" spans="1:10" ht="20.100000000000001" customHeight="1" x14ac:dyDescent="0.15">
      <c r="A16" s="133">
        <v>11</v>
      </c>
      <c r="B16" s="273"/>
      <c r="C16" s="60"/>
      <c r="D16" s="60"/>
      <c r="E16" s="447"/>
      <c r="F16" s="280"/>
      <c r="G16" s="249"/>
      <c r="H16" s="277"/>
      <c r="I16" s="72"/>
      <c r="J16" s="72"/>
    </row>
    <row r="17" spans="1:10" ht="20.100000000000001" customHeight="1" x14ac:dyDescent="0.15">
      <c r="A17" s="133">
        <v>12</v>
      </c>
      <c r="B17" s="273"/>
      <c r="C17" s="60"/>
      <c r="D17" s="60"/>
      <c r="E17" s="447"/>
      <c r="F17" s="280"/>
      <c r="G17" s="249"/>
      <c r="H17" s="277"/>
      <c r="I17" s="72"/>
      <c r="J17" s="72"/>
    </row>
    <row r="18" spans="1:10" ht="20.100000000000001" customHeight="1" x14ac:dyDescent="0.15">
      <c r="A18" s="133">
        <v>13</v>
      </c>
      <c r="B18" s="273"/>
      <c r="C18" s="60"/>
      <c r="D18" s="60"/>
      <c r="E18" s="447"/>
      <c r="F18" s="280"/>
      <c r="G18" s="249"/>
      <c r="H18" s="277"/>
      <c r="I18" s="72"/>
      <c r="J18" s="72"/>
    </row>
    <row r="19" spans="1:10" ht="20.100000000000001" customHeight="1" x14ac:dyDescent="0.15">
      <c r="A19" s="133">
        <v>14</v>
      </c>
      <c r="B19" s="273"/>
      <c r="C19" s="60"/>
      <c r="D19" s="60"/>
      <c r="E19" s="447"/>
      <c r="F19" s="280"/>
      <c r="G19" s="249"/>
      <c r="H19" s="277"/>
      <c r="I19" s="72"/>
      <c r="J19" s="72"/>
    </row>
    <row r="20" spans="1:10" ht="20.100000000000001" customHeight="1" x14ac:dyDescent="0.15">
      <c r="A20" s="133">
        <v>15</v>
      </c>
      <c r="B20" s="273"/>
      <c r="C20" s="60"/>
      <c r="D20" s="60"/>
      <c r="E20" s="447"/>
      <c r="F20" s="280"/>
      <c r="G20" s="249"/>
      <c r="H20" s="277"/>
      <c r="I20" s="72"/>
      <c r="J20" s="72"/>
    </row>
    <row r="21" spans="1:10" ht="20.100000000000001" customHeight="1" x14ac:dyDescent="0.15">
      <c r="A21" s="133">
        <v>16</v>
      </c>
      <c r="B21" s="273"/>
      <c r="C21" s="60"/>
      <c r="D21" s="60"/>
      <c r="E21" s="447"/>
      <c r="F21" s="280"/>
      <c r="G21" s="249"/>
      <c r="H21" s="277"/>
      <c r="I21" s="72"/>
      <c r="J21" s="72"/>
    </row>
    <row r="22" spans="1:10" ht="20.100000000000001" customHeight="1" x14ac:dyDescent="0.15">
      <c r="A22" s="133">
        <v>17</v>
      </c>
      <c r="B22" s="273"/>
      <c r="C22" s="60"/>
      <c r="D22" s="60"/>
      <c r="E22" s="447"/>
      <c r="F22" s="280"/>
      <c r="G22" s="249"/>
      <c r="H22" s="277"/>
      <c r="I22" s="72"/>
      <c r="J22" s="72"/>
    </row>
    <row r="23" spans="1:10" ht="20.100000000000001" customHeight="1" x14ac:dyDescent="0.15">
      <c r="A23" s="133">
        <v>18</v>
      </c>
      <c r="B23" s="273"/>
      <c r="C23" s="60"/>
      <c r="D23" s="60"/>
      <c r="E23" s="447"/>
      <c r="F23" s="280"/>
      <c r="G23" s="249"/>
      <c r="H23" s="277"/>
      <c r="I23" s="72"/>
      <c r="J23" s="72"/>
    </row>
    <row r="24" spans="1:10" ht="20.100000000000001" customHeight="1" x14ac:dyDescent="0.15">
      <c r="A24" s="133">
        <v>19</v>
      </c>
      <c r="B24" s="273"/>
      <c r="C24" s="60"/>
      <c r="D24" s="60"/>
      <c r="E24" s="447"/>
      <c r="F24" s="280"/>
      <c r="G24" s="249"/>
      <c r="H24" s="277"/>
      <c r="I24" s="72"/>
      <c r="J24" s="72"/>
    </row>
    <row r="25" spans="1:10" ht="20.100000000000001" customHeight="1" x14ac:dyDescent="0.15">
      <c r="A25" s="133">
        <v>20</v>
      </c>
      <c r="B25" s="273"/>
      <c r="C25" s="60"/>
      <c r="D25" s="60"/>
      <c r="E25" s="447"/>
      <c r="F25" s="280"/>
      <c r="G25" s="249"/>
      <c r="H25" s="277"/>
      <c r="I25" s="72"/>
      <c r="J25" s="72"/>
    </row>
    <row r="26" spans="1:10" ht="20.100000000000001" customHeight="1" x14ac:dyDescent="0.15">
      <c r="A26" s="133">
        <v>21</v>
      </c>
      <c r="B26" s="273"/>
      <c r="C26" s="60"/>
      <c r="D26" s="60"/>
      <c r="E26" s="447"/>
      <c r="F26" s="280"/>
      <c r="G26" s="249"/>
      <c r="H26" s="277"/>
      <c r="I26" s="72"/>
      <c r="J26" s="72"/>
    </row>
    <row r="27" spans="1:10" ht="20.100000000000001" customHeight="1" x14ac:dyDescent="0.15">
      <c r="A27" s="133">
        <v>22</v>
      </c>
      <c r="B27" s="273"/>
      <c r="C27" s="60"/>
      <c r="D27" s="60"/>
      <c r="E27" s="447"/>
      <c r="F27" s="280"/>
      <c r="G27" s="249"/>
      <c r="H27" s="277"/>
      <c r="I27" s="72"/>
      <c r="J27" s="72"/>
    </row>
    <row r="28" spans="1:10" ht="20.100000000000001" customHeight="1" x14ac:dyDescent="0.15">
      <c r="A28" s="133">
        <v>23</v>
      </c>
      <c r="B28" s="273"/>
      <c r="C28" s="60"/>
      <c r="D28" s="60"/>
      <c r="E28" s="447"/>
      <c r="F28" s="280"/>
      <c r="G28" s="249"/>
      <c r="H28" s="277"/>
      <c r="I28" s="72"/>
      <c r="J28" s="72"/>
    </row>
    <row r="29" spans="1:10" ht="20.100000000000001" customHeight="1" x14ac:dyDescent="0.15">
      <c r="A29" s="133">
        <v>24</v>
      </c>
      <c r="B29" s="273"/>
      <c r="C29" s="60"/>
      <c r="D29" s="60"/>
      <c r="E29" s="447"/>
      <c r="F29" s="280"/>
      <c r="G29" s="249"/>
      <c r="H29" s="277"/>
      <c r="I29" s="72"/>
      <c r="J29" s="72"/>
    </row>
    <row r="30" spans="1:10" ht="20.100000000000001" customHeight="1" x14ac:dyDescent="0.15">
      <c r="A30" s="133">
        <v>25</v>
      </c>
      <c r="B30" s="273"/>
      <c r="C30" s="60"/>
      <c r="D30" s="60"/>
      <c r="E30" s="447"/>
      <c r="F30" s="280"/>
      <c r="G30" s="249"/>
      <c r="H30" s="277"/>
      <c r="I30" s="72"/>
      <c r="J30" s="72"/>
    </row>
    <row r="31" spans="1:10" ht="20.100000000000001" customHeight="1" x14ac:dyDescent="0.15">
      <c r="A31" s="133">
        <v>26</v>
      </c>
      <c r="B31" s="273"/>
      <c r="C31" s="60"/>
      <c r="D31" s="60"/>
      <c r="E31" s="447"/>
      <c r="F31" s="280"/>
      <c r="G31" s="249"/>
      <c r="H31" s="277"/>
      <c r="I31" s="72"/>
      <c r="J31" s="72"/>
    </row>
    <row r="32" spans="1:10" ht="20.100000000000001" customHeight="1" x14ac:dyDescent="0.15">
      <c r="A32" s="133">
        <v>27</v>
      </c>
      <c r="B32" s="273"/>
      <c r="C32" s="60"/>
      <c r="D32" s="60"/>
      <c r="E32" s="447"/>
      <c r="F32" s="280"/>
      <c r="G32" s="249"/>
      <c r="H32" s="277"/>
      <c r="I32" s="72"/>
      <c r="J32" s="72"/>
    </row>
    <row r="33" spans="1:10" ht="20.100000000000001" customHeight="1" x14ac:dyDescent="0.15">
      <c r="A33" s="133">
        <v>28</v>
      </c>
      <c r="B33" s="273"/>
      <c r="C33" s="60"/>
      <c r="D33" s="60"/>
      <c r="E33" s="447"/>
      <c r="F33" s="280"/>
      <c r="G33" s="249"/>
      <c r="H33" s="277"/>
      <c r="I33" s="72"/>
      <c r="J33" s="72"/>
    </row>
    <row r="34" spans="1:10" ht="20.100000000000001" customHeight="1" x14ac:dyDescent="0.15">
      <c r="A34" s="133">
        <v>29</v>
      </c>
      <c r="B34" s="273"/>
      <c r="C34" s="60"/>
      <c r="D34" s="60"/>
      <c r="E34" s="447"/>
      <c r="F34" s="280"/>
      <c r="G34" s="249"/>
      <c r="H34" s="277"/>
      <c r="I34" s="72"/>
      <c r="J34" s="72"/>
    </row>
    <row r="35" spans="1:10" ht="20.100000000000001" customHeight="1" x14ac:dyDescent="0.15">
      <c r="A35" s="133">
        <v>30</v>
      </c>
      <c r="B35" s="273"/>
      <c r="C35" s="60"/>
      <c r="D35" s="60"/>
      <c r="E35" s="447"/>
      <c r="F35" s="280"/>
      <c r="G35" s="249"/>
      <c r="H35" s="277"/>
      <c r="I35" s="72"/>
      <c r="J35" s="72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35"/>
  <sheetViews>
    <sheetView zoomScale="75" zoomScaleNormal="75" workbookViewId="0">
      <pane xSplit="7" ySplit="4" topLeftCell="H5" activePane="bottomRight" state="frozen"/>
      <selection activeCell="F10" sqref="F10"/>
      <selection pane="topRight" activeCell="F10" sqref="F10"/>
      <selection pane="bottomLeft" activeCell="F10" sqref="F10"/>
      <selection pane="bottomRight" activeCell="F10" sqref="F10"/>
    </sheetView>
  </sheetViews>
  <sheetFormatPr defaultColWidth="9" defaultRowHeight="20.100000000000001" customHeight="1" x14ac:dyDescent="0.15"/>
  <cols>
    <col min="1" max="1" width="10.25" style="33" customWidth="1"/>
    <col min="2" max="2" width="23.75" style="33" customWidth="1"/>
    <col min="3" max="3" width="13" style="33" customWidth="1"/>
    <col min="4" max="4" width="11.75" style="33" customWidth="1"/>
    <col min="5" max="6" width="13.5" style="33" customWidth="1"/>
    <col min="7" max="7" width="17.625" style="33" bestFit="1" customWidth="1"/>
    <col min="8" max="8" width="13.125" style="33" customWidth="1"/>
    <col min="9" max="9" width="14.125" style="33" customWidth="1"/>
    <col min="10" max="10" width="17.625" style="33" customWidth="1"/>
    <col min="11" max="11" width="16.5" style="33" customWidth="1"/>
    <col min="12" max="16384" width="9" style="33"/>
  </cols>
  <sheetData>
    <row r="1" spans="1:11" s="6" customFormat="1" ht="28.15" customHeight="1" x14ac:dyDescent="0.15">
      <c r="A1" s="559" t="s">
        <v>307</v>
      </c>
      <c r="B1" s="313" t="s">
        <v>521</v>
      </c>
      <c r="C1" s="311"/>
      <c r="D1" s="311"/>
      <c r="E1" s="312"/>
      <c r="F1" s="312"/>
    </row>
    <row r="2" spans="1:11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34" customFormat="1" ht="33.75" customHeight="1" x14ac:dyDescent="0.15">
      <c r="A4" s="129" t="s">
        <v>0</v>
      </c>
      <c r="B4" s="130" t="s">
        <v>520</v>
      </c>
      <c r="C4" s="130" t="s">
        <v>503</v>
      </c>
      <c r="D4" s="368" t="s">
        <v>9</v>
      </c>
      <c r="E4" s="368" t="s">
        <v>44</v>
      </c>
      <c r="F4" s="451" t="s">
        <v>516</v>
      </c>
      <c r="G4" s="134" t="s">
        <v>117</v>
      </c>
      <c r="H4" s="131" t="s">
        <v>24</v>
      </c>
      <c r="I4" s="367" t="s">
        <v>504</v>
      </c>
      <c r="J4" s="131" t="s">
        <v>3</v>
      </c>
      <c r="K4" s="131" t="s">
        <v>33</v>
      </c>
    </row>
    <row r="5" spans="1:11" s="412" customFormat="1" ht="22.5" customHeight="1" x14ac:dyDescent="0.15">
      <c r="A5" s="408"/>
      <c r="B5" s="409" t="s">
        <v>153</v>
      </c>
      <c r="C5" s="409"/>
      <c r="D5" s="409"/>
      <c r="E5" s="410"/>
      <c r="F5" s="452"/>
      <c r="G5" s="365">
        <f>SUM(G6:G25)</f>
        <v>0</v>
      </c>
      <c r="H5" s="288"/>
      <c r="I5" s="288"/>
      <c r="J5" s="288">
        <f>SUM(J6:J25)</f>
        <v>0</v>
      </c>
      <c r="K5" s="288"/>
    </row>
    <row r="6" spans="1:11" ht="20.100000000000001" customHeight="1" x14ac:dyDescent="0.15">
      <c r="A6" s="133">
        <v>1</v>
      </c>
      <c r="B6" s="273"/>
      <c r="C6" s="60"/>
      <c r="D6" s="60"/>
      <c r="E6" s="447"/>
      <c r="F6" s="453"/>
      <c r="G6" s="280"/>
      <c r="H6" s="278"/>
      <c r="I6" s="345"/>
      <c r="J6" s="345"/>
      <c r="K6" s="345"/>
    </row>
    <row r="7" spans="1:11" ht="20.100000000000001" customHeight="1" x14ac:dyDescent="0.15">
      <c r="A7" s="133">
        <v>2</v>
      </c>
      <c r="B7" s="273"/>
      <c r="C7" s="60"/>
      <c r="D7" s="60"/>
      <c r="E7" s="447"/>
      <c r="F7" s="453"/>
      <c r="G7" s="280"/>
      <c r="H7" s="277"/>
      <c r="I7" s="72"/>
      <c r="J7" s="345"/>
      <c r="K7" s="345"/>
    </row>
    <row r="8" spans="1:11" ht="20.100000000000001" customHeight="1" x14ac:dyDescent="0.15">
      <c r="A8" s="133">
        <v>3</v>
      </c>
      <c r="B8" s="273"/>
      <c r="C8" s="60"/>
      <c r="D8" s="60"/>
      <c r="E8" s="447"/>
      <c r="F8" s="453"/>
      <c r="G8" s="280"/>
      <c r="H8" s="277"/>
      <c r="I8" s="72"/>
      <c r="J8" s="345"/>
      <c r="K8" s="345"/>
    </row>
    <row r="9" spans="1:11" ht="20.100000000000001" customHeight="1" x14ac:dyDescent="0.15">
      <c r="A9" s="133">
        <v>4</v>
      </c>
      <c r="B9" s="273"/>
      <c r="C9" s="60"/>
      <c r="D9" s="60"/>
      <c r="E9" s="447"/>
      <c r="F9" s="453"/>
      <c r="G9" s="280"/>
      <c r="H9" s="277"/>
      <c r="I9" s="72"/>
      <c r="J9" s="72"/>
      <c r="K9" s="72"/>
    </row>
    <row r="10" spans="1:11" ht="20.100000000000001" customHeight="1" x14ac:dyDescent="0.15">
      <c r="A10" s="133">
        <v>5</v>
      </c>
      <c r="B10" s="273"/>
      <c r="C10" s="60"/>
      <c r="D10" s="60"/>
      <c r="E10" s="447"/>
      <c r="F10" s="453"/>
      <c r="G10" s="280"/>
      <c r="H10" s="277"/>
      <c r="I10" s="72"/>
      <c r="J10" s="72"/>
      <c r="K10" s="72"/>
    </row>
    <row r="11" spans="1:11" ht="20.100000000000001" customHeight="1" x14ac:dyDescent="0.15">
      <c r="A11" s="133">
        <v>6</v>
      </c>
      <c r="B11" s="273"/>
      <c r="C11" s="60"/>
      <c r="D11" s="60"/>
      <c r="E11" s="447"/>
      <c r="F11" s="453"/>
      <c r="G11" s="280"/>
      <c r="H11" s="277"/>
      <c r="I11" s="72"/>
      <c r="J11" s="72"/>
      <c r="K11" s="72"/>
    </row>
    <row r="12" spans="1:11" ht="20.100000000000001" customHeight="1" x14ac:dyDescent="0.15">
      <c r="A12" s="133">
        <v>7</v>
      </c>
      <c r="B12" s="273"/>
      <c r="C12" s="60"/>
      <c r="D12" s="60"/>
      <c r="E12" s="447"/>
      <c r="F12" s="453"/>
      <c r="G12" s="280"/>
      <c r="H12" s="277"/>
      <c r="I12" s="72"/>
      <c r="J12" s="72"/>
      <c r="K12" s="72"/>
    </row>
    <row r="13" spans="1:11" ht="20.100000000000001" customHeight="1" x14ac:dyDescent="0.15">
      <c r="A13" s="133">
        <v>8</v>
      </c>
      <c r="B13" s="273"/>
      <c r="C13" s="60"/>
      <c r="D13" s="60"/>
      <c r="E13" s="447"/>
      <c r="F13" s="453"/>
      <c r="G13" s="280"/>
      <c r="H13" s="277"/>
      <c r="I13" s="72"/>
      <c r="J13" s="72"/>
      <c r="K13" s="72"/>
    </row>
    <row r="14" spans="1:11" ht="20.100000000000001" customHeight="1" x14ac:dyDescent="0.15">
      <c r="A14" s="133">
        <v>9</v>
      </c>
      <c r="B14" s="273"/>
      <c r="C14" s="60"/>
      <c r="D14" s="60"/>
      <c r="E14" s="447"/>
      <c r="F14" s="453"/>
      <c r="G14" s="280"/>
      <c r="H14" s="277"/>
      <c r="I14" s="72"/>
      <c r="J14" s="72"/>
      <c r="K14" s="72"/>
    </row>
    <row r="15" spans="1:11" ht="20.100000000000001" customHeight="1" x14ac:dyDescent="0.15">
      <c r="A15" s="133">
        <v>10</v>
      </c>
      <c r="B15" s="273"/>
      <c r="C15" s="60"/>
      <c r="D15" s="60"/>
      <c r="E15" s="447"/>
      <c r="F15" s="453"/>
      <c r="G15" s="280"/>
      <c r="H15" s="277"/>
      <c r="I15" s="72"/>
      <c r="J15" s="72"/>
      <c r="K15" s="72"/>
    </row>
    <row r="16" spans="1:11" ht="20.100000000000001" customHeight="1" x14ac:dyDescent="0.15">
      <c r="A16" s="133">
        <v>11</v>
      </c>
      <c r="B16" s="273"/>
      <c r="C16" s="60"/>
      <c r="D16" s="60"/>
      <c r="E16" s="447"/>
      <c r="F16" s="453"/>
      <c r="G16" s="280"/>
      <c r="H16" s="277"/>
      <c r="I16" s="72"/>
      <c r="J16" s="72"/>
      <c r="K16" s="72"/>
    </row>
    <row r="17" spans="1:11" ht="20.100000000000001" customHeight="1" x14ac:dyDescent="0.15">
      <c r="A17" s="133">
        <v>12</v>
      </c>
      <c r="B17" s="273"/>
      <c r="C17" s="60"/>
      <c r="D17" s="60"/>
      <c r="E17" s="447"/>
      <c r="F17" s="453"/>
      <c r="G17" s="280"/>
      <c r="H17" s="277"/>
      <c r="I17" s="72"/>
      <c r="J17" s="72"/>
      <c r="K17" s="72"/>
    </row>
    <row r="18" spans="1:11" ht="20.100000000000001" customHeight="1" x14ac:dyDescent="0.15">
      <c r="A18" s="133">
        <v>13</v>
      </c>
      <c r="B18" s="273"/>
      <c r="C18" s="60"/>
      <c r="D18" s="60"/>
      <c r="E18" s="447"/>
      <c r="F18" s="453"/>
      <c r="G18" s="280"/>
      <c r="H18" s="277"/>
      <c r="I18" s="72"/>
      <c r="J18" s="72"/>
      <c r="K18" s="72"/>
    </row>
    <row r="19" spans="1:11" ht="20.100000000000001" customHeight="1" x14ac:dyDescent="0.15">
      <c r="A19" s="133">
        <v>14</v>
      </c>
      <c r="B19" s="273"/>
      <c r="C19" s="60"/>
      <c r="D19" s="60"/>
      <c r="E19" s="447"/>
      <c r="F19" s="453"/>
      <c r="G19" s="280"/>
      <c r="H19" s="277"/>
      <c r="I19" s="72"/>
      <c r="J19" s="72"/>
      <c r="K19" s="72"/>
    </row>
    <row r="20" spans="1:11" ht="20.100000000000001" customHeight="1" x14ac:dyDescent="0.15">
      <c r="A20" s="133">
        <v>15</v>
      </c>
      <c r="B20" s="273"/>
      <c r="C20" s="60"/>
      <c r="D20" s="60"/>
      <c r="E20" s="447"/>
      <c r="F20" s="453"/>
      <c r="G20" s="280"/>
      <c r="H20" s="277"/>
      <c r="I20" s="72"/>
      <c r="J20" s="72"/>
      <c r="K20" s="72"/>
    </row>
    <row r="21" spans="1:11" ht="20.100000000000001" customHeight="1" x14ac:dyDescent="0.15">
      <c r="A21" s="133">
        <v>16</v>
      </c>
      <c r="B21" s="273"/>
      <c r="C21" s="60"/>
      <c r="D21" s="60"/>
      <c r="E21" s="447"/>
      <c r="F21" s="453"/>
      <c r="G21" s="280"/>
      <c r="H21" s="277"/>
      <c r="I21" s="72"/>
      <c r="J21" s="72"/>
      <c r="K21" s="72"/>
    </row>
    <row r="22" spans="1:11" ht="20.100000000000001" customHeight="1" x14ac:dyDescent="0.15">
      <c r="A22" s="133">
        <v>17</v>
      </c>
      <c r="B22" s="273"/>
      <c r="C22" s="60"/>
      <c r="D22" s="60"/>
      <c r="E22" s="447"/>
      <c r="F22" s="453"/>
      <c r="G22" s="280"/>
      <c r="H22" s="277"/>
      <c r="I22" s="72"/>
      <c r="J22" s="72"/>
      <c r="K22" s="72"/>
    </row>
    <row r="23" spans="1:11" ht="20.100000000000001" customHeight="1" x14ac:dyDescent="0.15">
      <c r="A23" s="133">
        <v>18</v>
      </c>
      <c r="B23" s="273"/>
      <c r="C23" s="60"/>
      <c r="D23" s="60"/>
      <c r="E23" s="447"/>
      <c r="F23" s="453"/>
      <c r="G23" s="280"/>
      <c r="H23" s="277"/>
      <c r="I23" s="72"/>
      <c r="J23" s="72"/>
      <c r="K23" s="72"/>
    </row>
    <row r="24" spans="1:11" ht="20.100000000000001" customHeight="1" x14ac:dyDescent="0.15">
      <c r="A24" s="133">
        <v>19</v>
      </c>
      <c r="B24" s="273"/>
      <c r="C24" s="60"/>
      <c r="D24" s="60"/>
      <c r="E24" s="447"/>
      <c r="F24" s="453"/>
      <c r="G24" s="280"/>
      <c r="H24" s="277"/>
      <c r="I24" s="72"/>
      <c r="J24" s="72"/>
      <c r="K24" s="72"/>
    </row>
    <row r="25" spans="1:11" ht="20.100000000000001" customHeight="1" x14ac:dyDescent="0.15">
      <c r="A25" s="133">
        <v>20</v>
      </c>
      <c r="B25" s="273"/>
      <c r="C25" s="60"/>
      <c r="D25" s="60"/>
      <c r="E25" s="447"/>
      <c r="F25" s="453"/>
      <c r="G25" s="280"/>
      <c r="H25" s="277"/>
      <c r="I25" s="72"/>
      <c r="J25" s="72"/>
      <c r="K25" s="72"/>
    </row>
    <row r="26" spans="1:11" ht="20.100000000000001" customHeight="1" x14ac:dyDescent="0.15">
      <c r="A26" s="133">
        <v>21</v>
      </c>
      <c r="B26" s="273"/>
      <c r="C26" s="60"/>
      <c r="D26" s="60"/>
      <c r="E26" s="447"/>
      <c r="F26" s="453"/>
      <c r="G26" s="280"/>
      <c r="H26" s="277"/>
      <c r="I26" s="72"/>
      <c r="J26" s="72"/>
      <c r="K26" s="72"/>
    </row>
    <row r="27" spans="1:11" ht="20.100000000000001" customHeight="1" x14ac:dyDescent="0.15">
      <c r="A27" s="133">
        <v>22</v>
      </c>
      <c r="B27" s="273"/>
      <c r="C27" s="60"/>
      <c r="D27" s="60"/>
      <c r="E27" s="447"/>
      <c r="F27" s="453"/>
      <c r="G27" s="280"/>
      <c r="H27" s="277"/>
      <c r="I27" s="72"/>
      <c r="J27" s="72"/>
      <c r="K27" s="72"/>
    </row>
    <row r="28" spans="1:11" ht="20.100000000000001" customHeight="1" x14ac:dyDescent="0.15">
      <c r="A28" s="133">
        <v>23</v>
      </c>
      <c r="B28" s="273"/>
      <c r="C28" s="60"/>
      <c r="D28" s="60"/>
      <c r="E28" s="447"/>
      <c r="F28" s="453"/>
      <c r="G28" s="280"/>
      <c r="H28" s="277"/>
      <c r="I28" s="72"/>
      <c r="J28" s="72"/>
      <c r="K28" s="72"/>
    </row>
    <row r="29" spans="1:11" ht="20.100000000000001" customHeight="1" x14ac:dyDescent="0.15">
      <c r="A29" s="133">
        <v>24</v>
      </c>
      <c r="B29" s="273"/>
      <c r="C29" s="60"/>
      <c r="D29" s="60"/>
      <c r="E29" s="447"/>
      <c r="F29" s="453"/>
      <c r="G29" s="280"/>
      <c r="H29" s="277"/>
      <c r="I29" s="72"/>
      <c r="J29" s="72"/>
      <c r="K29" s="72"/>
    </row>
    <row r="30" spans="1:11" ht="20.100000000000001" customHeight="1" x14ac:dyDescent="0.15">
      <c r="A30" s="133">
        <v>25</v>
      </c>
      <c r="B30" s="273"/>
      <c r="C30" s="60"/>
      <c r="D30" s="60"/>
      <c r="E30" s="447"/>
      <c r="F30" s="453"/>
      <c r="G30" s="280"/>
      <c r="H30" s="277"/>
      <c r="I30" s="72"/>
      <c r="J30" s="72"/>
      <c r="K30" s="72"/>
    </row>
    <row r="31" spans="1:11" ht="20.100000000000001" customHeight="1" x14ac:dyDescent="0.15">
      <c r="A31" s="133">
        <v>26</v>
      </c>
      <c r="B31" s="273"/>
      <c r="C31" s="60"/>
      <c r="D31" s="60"/>
      <c r="E31" s="447"/>
      <c r="F31" s="453"/>
      <c r="G31" s="280"/>
      <c r="H31" s="277"/>
      <c r="I31" s="72"/>
      <c r="J31" s="72"/>
      <c r="K31" s="72"/>
    </row>
    <row r="32" spans="1:11" ht="20.100000000000001" customHeight="1" x14ac:dyDescent="0.15">
      <c r="A32" s="133">
        <v>27</v>
      </c>
      <c r="B32" s="273"/>
      <c r="C32" s="60"/>
      <c r="D32" s="60"/>
      <c r="E32" s="447"/>
      <c r="F32" s="453"/>
      <c r="G32" s="280"/>
      <c r="H32" s="277"/>
      <c r="I32" s="72"/>
      <c r="J32" s="72"/>
      <c r="K32" s="72"/>
    </row>
    <row r="33" spans="1:11" ht="20.100000000000001" customHeight="1" x14ac:dyDescent="0.15">
      <c r="A33" s="133">
        <v>28</v>
      </c>
      <c r="B33" s="273"/>
      <c r="C33" s="60"/>
      <c r="D33" s="60"/>
      <c r="E33" s="447"/>
      <c r="F33" s="453"/>
      <c r="G33" s="280"/>
      <c r="H33" s="277"/>
      <c r="I33" s="72"/>
      <c r="J33" s="72"/>
      <c r="K33" s="72"/>
    </row>
    <row r="34" spans="1:11" ht="20.100000000000001" customHeight="1" x14ac:dyDescent="0.15">
      <c r="A34" s="133">
        <v>29</v>
      </c>
      <c r="B34" s="273"/>
      <c r="C34" s="60"/>
      <c r="D34" s="60"/>
      <c r="E34" s="447"/>
      <c r="F34" s="453"/>
      <c r="G34" s="280"/>
      <c r="H34" s="277"/>
      <c r="I34" s="72"/>
      <c r="J34" s="72"/>
      <c r="K34" s="72"/>
    </row>
    <row r="35" spans="1:11" ht="20.100000000000001" customHeight="1" x14ac:dyDescent="0.15">
      <c r="A35" s="133">
        <v>30</v>
      </c>
      <c r="B35" s="273"/>
      <c r="C35" s="60"/>
      <c r="D35" s="60"/>
      <c r="E35" s="447"/>
      <c r="F35" s="453"/>
      <c r="G35" s="280"/>
      <c r="H35" s="277"/>
      <c r="I35" s="72"/>
      <c r="J35" s="72"/>
      <c r="K35" s="72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"/>
  <sheetViews>
    <sheetView showGridLines="0" workbookViewId="0">
      <selection sqref="A1:F1"/>
    </sheetView>
  </sheetViews>
  <sheetFormatPr defaultColWidth="9.125" defaultRowHeight="14.25" x14ac:dyDescent="0.15"/>
  <cols>
    <col min="1" max="1" width="9.125" style="389"/>
    <col min="2" max="2" width="26.875" style="389" customWidth="1"/>
    <col min="3" max="3" width="26.375" style="389" customWidth="1"/>
    <col min="4" max="4" width="18.375" style="389" customWidth="1"/>
    <col min="5" max="5" width="16.75" style="389" customWidth="1"/>
    <col min="6" max="6" width="17.375" style="389" customWidth="1"/>
    <col min="7" max="16384" width="9.125" style="389"/>
  </cols>
  <sheetData>
    <row r="1" spans="1:6" ht="20.25" x14ac:dyDescent="0.15">
      <c r="A1" s="596" t="s">
        <v>653</v>
      </c>
      <c r="B1" s="596"/>
      <c r="C1" s="596"/>
      <c r="D1" s="596"/>
      <c r="E1" s="596"/>
      <c r="F1" s="596"/>
    </row>
    <row r="2" spans="1:6" x14ac:dyDescent="0.15">
      <c r="A2" s="377"/>
      <c r="B2" s="378"/>
      <c r="C2" s="379"/>
      <c r="D2" s="388" t="str">
        <f>CONCATENATE(项目基础信息!A6," ",TEXT(项目基础信息!B6,"yyyy年m月d日"))</f>
        <v>评估基准日： 2021年4月30日</v>
      </c>
      <c r="E2" s="379"/>
      <c r="F2" s="380" t="s">
        <v>376</v>
      </c>
    </row>
    <row r="3" spans="1:6" x14ac:dyDescent="0.15">
      <c r="A3" s="377"/>
      <c r="B3" s="378"/>
      <c r="C3" s="379"/>
      <c r="D3" s="379"/>
      <c r="E3" s="379"/>
      <c r="F3" s="380" t="s">
        <v>377</v>
      </c>
    </row>
    <row r="4" spans="1:6" x14ac:dyDescent="0.15">
      <c r="A4" s="381" t="str">
        <f>CONCATENATE("被评估单位："," ",项目基础信息!B4)</f>
        <v>被评估单位： 甘肃中电投新能源发电有限责任公司</v>
      </c>
      <c r="B4" s="378"/>
      <c r="C4" s="379"/>
      <c r="D4" s="379"/>
      <c r="E4" s="379"/>
      <c r="F4" s="380" t="s">
        <v>378</v>
      </c>
    </row>
    <row r="5" spans="1:6" x14ac:dyDescent="0.15">
      <c r="A5" s="382" t="s">
        <v>0</v>
      </c>
      <c r="B5" s="383" t="s">
        <v>379</v>
      </c>
      <c r="C5" s="384" t="s">
        <v>380</v>
      </c>
      <c r="D5" s="384" t="s">
        <v>381</v>
      </c>
      <c r="E5" s="384" t="s">
        <v>382</v>
      </c>
      <c r="F5" s="384" t="s">
        <v>383</v>
      </c>
    </row>
    <row r="6" spans="1:6" x14ac:dyDescent="0.15">
      <c r="A6" s="385">
        <v>1</v>
      </c>
      <c r="B6" s="391" t="s">
        <v>384</v>
      </c>
      <c r="C6" s="387">
        <f>分类汇总!C6/10000</f>
        <v>0</v>
      </c>
      <c r="D6" s="387">
        <f>分类汇总!D6/10000</f>
        <v>0</v>
      </c>
      <c r="E6" s="387">
        <f>分类汇总!E6/10000</f>
        <v>0</v>
      </c>
      <c r="F6" s="387">
        <f>分类汇总!F6</f>
        <v>0</v>
      </c>
    </row>
    <row r="7" spans="1:6" x14ac:dyDescent="0.15">
      <c r="A7" s="385">
        <v>2</v>
      </c>
      <c r="B7" s="391" t="s">
        <v>385</v>
      </c>
      <c r="C7" s="387">
        <f>分类汇总!C20/10000</f>
        <v>105.59908200000001</v>
      </c>
      <c r="D7" s="387">
        <f>分类汇总!D20/10000</f>
        <v>0</v>
      </c>
      <c r="E7" s="387">
        <f>分类汇总!E20/10000</f>
        <v>-105.59908200000001</v>
      </c>
      <c r="F7" s="387">
        <f>分类汇总!F20</f>
        <v>-100</v>
      </c>
    </row>
    <row r="8" spans="1:6" x14ac:dyDescent="0.15">
      <c r="A8" s="385">
        <v>3</v>
      </c>
      <c r="B8" s="391" t="s">
        <v>449</v>
      </c>
      <c r="C8" s="387">
        <f>分类汇总!C21/10000</f>
        <v>0</v>
      </c>
      <c r="D8" s="387">
        <f>分类汇总!D21/10000</f>
        <v>0</v>
      </c>
      <c r="E8" s="387">
        <f>分类汇总!E21/10000</f>
        <v>0</v>
      </c>
      <c r="F8" s="387">
        <f>分类汇总!F21</f>
        <v>0</v>
      </c>
    </row>
    <row r="9" spans="1:6" s="511" customFormat="1" x14ac:dyDescent="0.15">
      <c r="A9" s="508">
        <v>4</v>
      </c>
      <c r="B9" s="509" t="s">
        <v>450</v>
      </c>
      <c r="C9" s="510">
        <f>分类汇总!C22/10000</f>
        <v>0</v>
      </c>
      <c r="D9" s="510">
        <f>分类汇总!D22/10000</f>
        <v>0</v>
      </c>
      <c r="E9" s="510">
        <f>分类汇总!E22/10000</f>
        <v>0</v>
      </c>
      <c r="F9" s="510">
        <f>分类汇总!F22</f>
        <v>0</v>
      </c>
    </row>
    <row r="10" spans="1:6" s="511" customFormat="1" x14ac:dyDescent="0.15">
      <c r="A10" s="508">
        <v>5</v>
      </c>
      <c r="B10" s="509" t="s">
        <v>481</v>
      </c>
      <c r="C10" s="510">
        <f>分类汇总!C23/10000</f>
        <v>0</v>
      </c>
      <c r="D10" s="510">
        <f>分类汇总!D23/10000</f>
        <v>0</v>
      </c>
      <c r="E10" s="510">
        <f>分类汇总!E23/10000</f>
        <v>0</v>
      </c>
      <c r="F10" s="510">
        <f>分类汇总!F23</f>
        <v>0</v>
      </c>
    </row>
    <row r="11" spans="1:6" s="511" customFormat="1" x14ac:dyDescent="0.15">
      <c r="A11" s="508">
        <v>6</v>
      </c>
      <c r="B11" s="509" t="s">
        <v>482</v>
      </c>
      <c r="C11" s="510">
        <f>分类汇总!C24/10000</f>
        <v>0</v>
      </c>
      <c r="D11" s="510">
        <f>分类汇总!D24/10000</f>
        <v>0</v>
      </c>
      <c r="E11" s="510">
        <f>分类汇总!E24/10000</f>
        <v>0</v>
      </c>
      <c r="F11" s="510">
        <f>分类汇总!F24</f>
        <v>0</v>
      </c>
    </row>
    <row r="12" spans="1:6" s="511" customFormat="1" x14ac:dyDescent="0.15">
      <c r="A12" s="508">
        <v>7</v>
      </c>
      <c r="B12" s="509" t="s">
        <v>451</v>
      </c>
      <c r="C12" s="510">
        <f>分类汇总!C25/10000</f>
        <v>0</v>
      </c>
      <c r="D12" s="510">
        <f>分类汇总!D25/10000</f>
        <v>0</v>
      </c>
      <c r="E12" s="510">
        <f>分类汇总!E25/10000</f>
        <v>0</v>
      </c>
      <c r="F12" s="510">
        <f>分类汇总!F25</f>
        <v>0</v>
      </c>
    </row>
    <row r="13" spans="1:6" s="511" customFormat="1" x14ac:dyDescent="0.15">
      <c r="A13" s="508">
        <v>8</v>
      </c>
      <c r="B13" s="509" t="s">
        <v>452</v>
      </c>
      <c r="C13" s="510">
        <f>分类汇总!C26/10000</f>
        <v>0</v>
      </c>
      <c r="D13" s="510">
        <f>分类汇总!D26/10000</f>
        <v>0</v>
      </c>
      <c r="E13" s="510">
        <f>分类汇总!E26/10000</f>
        <v>0</v>
      </c>
      <c r="F13" s="510">
        <f>分类汇总!F26</f>
        <v>0</v>
      </c>
    </row>
    <row r="14" spans="1:6" s="511" customFormat="1" x14ac:dyDescent="0.15">
      <c r="A14" s="508">
        <v>9</v>
      </c>
      <c r="B14" s="509" t="s">
        <v>483</v>
      </c>
      <c r="C14" s="510">
        <f>分类汇总!C27/10000</f>
        <v>0</v>
      </c>
      <c r="D14" s="510">
        <f>分类汇总!D27/10000</f>
        <v>0</v>
      </c>
      <c r="E14" s="510">
        <f>分类汇总!E27/10000</f>
        <v>0</v>
      </c>
      <c r="F14" s="510">
        <f>分类汇总!F27</f>
        <v>0</v>
      </c>
    </row>
    <row r="15" spans="1:6" s="511" customFormat="1" x14ac:dyDescent="0.15">
      <c r="A15" s="508">
        <v>10</v>
      </c>
      <c r="B15" s="509" t="s">
        <v>484</v>
      </c>
      <c r="C15" s="510">
        <f>分类汇总!C28/10000</f>
        <v>0</v>
      </c>
      <c r="D15" s="510">
        <f>分类汇总!D28/10000</f>
        <v>0</v>
      </c>
      <c r="E15" s="510">
        <f>分类汇总!E28/10000</f>
        <v>0</v>
      </c>
      <c r="F15" s="510">
        <f>分类汇总!F28</f>
        <v>0</v>
      </c>
    </row>
    <row r="16" spans="1:6" s="511" customFormat="1" x14ac:dyDescent="0.15">
      <c r="A16" s="508">
        <v>11</v>
      </c>
      <c r="B16" s="509" t="s">
        <v>453</v>
      </c>
      <c r="C16" s="510">
        <f>分类汇总!C29/10000</f>
        <v>0</v>
      </c>
      <c r="D16" s="510">
        <f>分类汇总!D29/10000</f>
        <v>0</v>
      </c>
      <c r="E16" s="510">
        <f>分类汇总!E29/10000</f>
        <v>0</v>
      </c>
      <c r="F16" s="510">
        <f>分类汇总!F29</f>
        <v>0</v>
      </c>
    </row>
    <row r="17" spans="1:6" s="511" customFormat="1" x14ac:dyDescent="0.15">
      <c r="A17" s="508">
        <v>12</v>
      </c>
      <c r="B17" s="509" t="s">
        <v>454</v>
      </c>
      <c r="C17" s="510">
        <f>分类汇总!C30/10000</f>
        <v>105.59908200000001</v>
      </c>
      <c r="D17" s="510">
        <f>分类汇总!D30/10000</f>
        <v>0</v>
      </c>
      <c r="E17" s="510">
        <f>分类汇总!E30/10000</f>
        <v>-105.59908200000001</v>
      </c>
      <c r="F17" s="510">
        <f>分类汇总!F30</f>
        <v>-100</v>
      </c>
    </row>
    <row r="18" spans="1:6" s="511" customFormat="1" x14ac:dyDescent="0.15">
      <c r="A18" s="508">
        <v>13</v>
      </c>
      <c r="B18" s="509" t="s">
        <v>455</v>
      </c>
      <c r="C18" s="510">
        <f>分类汇总!C31/10000</f>
        <v>0</v>
      </c>
      <c r="D18" s="510">
        <f>分类汇总!D31/10000</f>
        <v>0</v>
      </c>
      <c r="E18" s="510">
        <f>分类汇总!E31/10000</f>
        <v>0</v>
      </c>
      <c r="F18" s="510">
        <f>分类汇总!F31</f>
        <v>0</v>
      </c>
    </row>
    <row r="19" spans="1:6" s="511" customFormat="1" x14ac:dyDescent="0.15">
      <c r="A19" s="508">
        <v>14</v>
      </c>
      <c r="B19" s="509" t="s">
        <v>456</v>
      </c>
      <c r="C19" s="510">
        <f>分类汇总!C32/10000</f>
        <v>0</v>
      </c>
      <c r="D19" s="510">
        <f>分类汇总!D32/10000</f>
        <v>0</v>
      </c>
      <c r="E19" s="510">
        <f>分类汇总!E32/10000</f>
        <v>0</v>
      </c>
      <c r="F19" s="510">
        <f>分类汇总!F32</f>
        <v>0</v>
      </c>
    </row>
    <row r="20" spans="1:6" s="511" customFormat="1" x14ac:dyDescent="0.15">
      <c r="A20" s="508">
        <v>15</v>
      </c>
      <c r="B20" s="509" t="s">
        <v>457</v>
      </c>
      <c r="C20" s="510">
        <f>分类汇总!C33/10000</f>
        <v>0</v>
      </c>
      <c r="D20" s="510">
        <f>分类汇总!D33/10000</f>
        <v>0</v>
      </c>
      <c r="E20" s="510">
        <f>分类汇总!E33/10000</f>
        <v>0</v>
      </c>
      <c r="F20" s="510">
        <f>分类汇总!F33</f>
        <v>0</v>
      </c>
    </row>
    <row r="21" spans="1:6" s="511" customFormat="1" x14ac:dyDescent="0.15">
      <c r="A21" s="508">
        <v>16</v>
      </c>
      <c r="B21" s="509" t="s">
        <v>485</v>
      </c>
      <c r="C21" s="510">
        <f>分类汇总!C34/10000</f>
        <v>0</v>
      </c>
      <c r="D21" s="510">
        <f>分类汇总!D34/10000</f>
        <v>0</v>
      </c>
      <c r="E21" s="510">
        <f>分类汇总!E34/10000</f>
        <v>0</v>
      </c>
      <c r="F21" s="510">
        <f>分类汇总!F34</f>
        <v>0</v>
      </c>
    </row>
    <row r="22" spans="1:6" s="511" customFormat="1" x14ac:dyDescent="0.15">
      <c r="A22" s="508">
        <v>17</v>
      </c>
      <c r="B22" s="509" t="s">
        <v>458</v>
      </c>
      <c r="C22" s="510">
        <f>分类汇总!C35/10000</f>
        <v>0</v>
      </c>
      <c r="D22" s="510">
        <f>分类汇总!D35/10000</f>
        <v>0</v>
      </c>
      <c r="E22" s="510">
        <f>分类汇总!E35/10000</f>
        <v>0</v>
      </c>
      <c r="F22" s="510">
        <f>分类汇总!F35</f>
        <v>0</v>
      </c>
    </row>
    <row r="23" spans="1:6" x14ac:dyDescent="0.15">
      <c r="A23" s="385">
        <v>18</v>
      </c>
      <c r="B23" s="386" t="s">
        <v>386</v>
      </c>
      <c r="C23" s="387">
        <f>分类汇总!C36/10000</f>
        <v>0</v>
      </c>
      <c r="D23" s="387">
        <f>分类汇总!D36/10000</f>
        <v>0</v>
      </c>
      <c r="E23" s="387">
        <f>分类汇总!E36/10000</f>
        <v>0</v>
      </c>
      <c r="F23" s="387">
        <f>分类汇总!F36</f>
        <v>0</v>
      </c>
    </row>
    <row r="24" spans="1:6" x14ac:dyDescent="0.15">
      <c r="A24" s="385">
        <v>19</v>
      </c>
      <c r="B24" s="386" t="s">
        <v>459</v>
      </c>
      <c r="C24" s="387">
        <f>分类汇总!C37/10000</f>
        <v>0</v>
      </c>
      <c r="D24" s="387">
        <f>分类汇总!D37/10000</f>
        <v>0</v>
      </c>
      <c r="E24" s="387">
        <f>分类汇总!E37/10000</f>
        <v>0</v>
      </c>
      <c r="F24" s="387">
        <f>分类汇总!F37</f>
        <v>0</v>
      </c>
    </row>
    <row r="25" spans="1:6" x14ac:dyDescent="0.15">
      <c r="A25" s="385">
        <v>20</v>
      </c>
      <c r="B25" s="386" t="s">
        <v>387</v>
      </c>
      <c r="C25" s="387">
        <f>分类汇总!C38/10000</f>
        <v>0</v>
      </c>
      <c r="D25" s="387">
        <f>分类汇总!D38/10000</f>
        <v>0</v>
      </c>
      <c r="E25" s="387">
        <f>分类汇总!E38/10000</f>
        <v>0</v>
      </c>
      <c r="F25" s="387">
        <f>分类汇总!F38</f>
        <v>0</v>
      </c>
    </row>
    <row r="26" spans="1:6" x14ac:dyDescent="0.15">
      <c r="A26" s="385">
        <v>21</v>
      </c>
      <c r="B26" s="386" t="s">
        <v>388</v>
      </c>
      <c r="C26" s="387">
        <f>分类汇总!C39/10000</f>
        <v>0</v>
      </c>
      <c r="D26" s="387">
        <f>分类汇总!D39/10000</f>
        <v>0</v>
      </c>
      <c r="E26" s="387">
        <f>分类汇总!E39/10000</f>
        <v>0</v>
      </c>
      <c r="F26" s="387">
        <f>分类汇总!F39</f>
        <v>0</v>
      </c>
    </row>
    <row r="27" spans="1:6" x14ac:dyDescent="0.15">
      <c r="A27" s="385">
        <v>22</v>
      </c>
      <c r="B27" s="386" t="s">
        <v>389</v>
      </c>
      <c r="C27" s="387">
        <f>分类汇总!C40/10000</f>
        <v>0</v>
      </c>
      <c r="D27" s="387">
        <f>分类汇总!D40/10000</f>
        <v>0</v>
      </c>
      <c r="E27" s="387">
        <f>分类汇总!E40/10000</f>
        <v>0</v>
      </c>
      <c r="F27" s="387">
        <f>分类汇总!F40</f>
        <v>0</v>
      </c>
    </row>
    <row r="28" spans="1:6" x14ac:dyDescent="0.15">
      <c r="A28" s="385">
        <v>23</v>
      </c>
      <c r="B28" s="391" t="s">
        <v>390</v>
      </c>
      <c r="C28" s="387">
        <f>分类汇总!C41/10000</f>
        <v>105.59908200000001</v>
      </c>
      <c r="D28" s="387">
        <f>分类汇总!D41/10000</f>
        <v>0</v>
      </c>
      <c r="E28" s="387">
        <f>分类汇总!E41/10000</f>
        <v>-105.59908200000001</v>
      </c>
      <c r="F28" s="387">
        <f>分类汇总!F41</f>
        <v>-100</v>
      </c>
    </row>
    <row r="29" spans="1:6" x14ac:dyDescent="0.15">
      <c r="A29" s="385">
        <v>24</v>
      </c>
      <c r="B29" s="391" t="s">
        <v>391</v>
      </c>
      <c r="C29" s="387">
        <f>分类汇总!C42/10000</f>
        <v>0</v>
      </c>
      <c r="D29" s="387">
        <f>分类汇总!D42/10000</f>
        <v>0</v>
      </c>
      <c r="E29" s="387">
        <f>分类汇总!E42/10000</f>
        <v>0</v>
      </c>
      <c r="F29" s="387">
        <f>分类汇总!F42</f>
        <v>0</v>
      </c>
    </row>
    <row r="30" spans="1:6" x14ac:dyDescent="0.15">
      <c r="A30" s="385">
        <v>25</v>
      </c>
      <c r="B30" s="391" t="s">
        <v>392</v>
      </c>
      <c r="C30" s="387">
        <f>分类汇总!C56/10000</f>
        <v>0</v>
      </c>
      <c r="D30" s="387">
        <f>分类汇总!D56/10000</f>
        <v>0</v>
      </c>
      <c r="E30" s="387">
        <f>分类汇总!E56/10000</f>
        <v>0</v>
      </c>
      <c r="F30" s="387">
        <f>分类汇总!F56</f>
        <v>0</v>
      </c>
    </row>
    <row r="31" spans="1:6" x14ac:dyDescent="0.15">
      <c r="A31" s="385">
        <v>26</v>
      </c>
      <c r="B31" s="391" t="s">
        <v>393</v>
      </c>
      <c r="C31" s="387">
        <f>分类汇总!C65/10000</f>
        <v>0</v>
      </c>
      <c r="D31" s="387">
        <f>分类汇总!D65/10000</f>
        <v>0</v>
      </c>
      <c r="E31" s="387">
        <f>分类汇总!E65/10000</f>
        <v>0</v>
      </c>
      <c r="F31" s="387">
        <f>分类汇总!F65</f>
        <v>0</v>
      </c>
    </row>
    <row r="32" spans="1:6" x14ac:dyDescent="0.15">
      <c r="A32" s="385">
        <v>27</v>
      </c>
      <c r="B32" s="391" t="s">
        <v>394</v>
      </c>
      <c r="C32" s="387">
        <f>分类汇总!C66/10000</f>
        <v>105.59908200000001</v>
      </c>
      <c r="D32" s="387">
        <f>分类汇总!D66/10000</f>
        <v>0</v>
      </c>
      <c r="E32" s="387">
        <f>分类汇总!E66/10000</f>
        <v>-105.59908200000001</v>
      </c>
      <c r="F32" s="387">
        <f>分类汇总!F66</f>
        <v>-100</v>
      </c>
    </row>
    <row r="33" spans="1:6" x14ac:dyDescent="0.15">
      <c r="A33" s="392"/>
      <c r="B33" s="393"/>
      <c r="C33" s="394"/>
      <c r="D33" s="394"/>
      <c r="E33" s="394"/>
      <c r="F33" s="394"/>
    </row>
    <row r="34" spans="1:6" x14ac:dyDescent="0.15">
      <c r="A34" s="395"/>
      <c r="B34" s="393"/>
      <c r="C34" s="394"/>
      <c r="D34" s="394"/>
      <c r="E34" s="394"/>
      <c r="F34" s="394"/>
    </row>
    <row r="35" spans="1:6" x14ac:dyDescent="0.15">
      <c r="A35" s="395"/>
      <c r="B35" s="393"/>
      <c r="C35" s="394"/>
      <c r="D35" s="394"/>
      <c r="E35" s="395"/>
      <c r="F35" s="394"/>
    </row>
    <row r="36" spans="1:6" x14ac:dyDescent="0.15">
      <c r="A36" s="390"/>
      <c r="B36" s="390"/>
      <c r="C36" s="390"/>
      <c r="D36" s="390"/>
      <c r="E36" s="390"/>
      <c r="F36" s="390"/>
    </row>
  </sheetData>
  <sheetProtection formatCells="0" formatColumns="0" formatRows="0"/>
  <mergeCells count="1"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79"/>
  <dimension ref="A1:AA35"/>
  <sheetViews>
    <sheetView zoomScale="64" zoomScaleNormal="64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14.375" style="15" customWidth="1"/>
    <col min="3" max="3" width="17.375" style="15" customWidth="1"/>
    <col min="4" max="4" width="10.5" style="15" customWidth="1"/>
    <col min="5" max="5" width="6.875" style="15" customWidth="1"/>
    <col min="6" max="6" width="13.125" style="15" customWidth="1"/>
    <col min="7" max="7" width="9.625" style="15" bestFit="1" customWidth="1"/>
    <col min="8" max="8" width="12.25" style="20" customWidth="1"/>
    <col min="9" max="10" width="12.875" style="20" customWidth="1"/>
    <col min="11" max="12" width="15.75" style="15" bestFit="1" customWidth="1"/>
    <col min="13" max="13" width="6.625" style="15" customWidth="1"/>
    <col min="14" max="14" width="6.625" style="20" customWidth="1"/>
    <col min="15" max="21" width="6.625" style="15" customWidth="1"/>
    <col min="22" max="22" width="9.5" style="29" customWidth="1"/>
    <col min="23" max="23" width="11.75" style="29" customWidth="1"/>
    <col min="24" max="24" width="16.875" style="29" bestFit="1" customWidth="1"/>
    <col min="25" max="25" width="9.625" style="29" customWidth="1"/>
    <col min="26" max="26" width="16.875" style="29" bestFit="1" customWidth="1"/>
    <col min="27" max="27" width="14.625" style="15" customWidth="1"/>
    <col min="28" max="16384" width="9" style="15"/>
  </cols>
  <sheetData>
    <row r="1" spans="1:27" s="6" customFormat="1" ht="28.15" customHeight="1" x14ac:dyDescent="0.15">
      <c r="A1" s="559" t="s">
        <v>307</v>
      </c>
      <c r="B1" s="313" t="s">
        <v>329</v>
      </c>
      <c r="C1" s="311"/>
      <c r="D1" s="311"/>
      <c r="E1" s="312"/>
    </row>
    <row r="2" spans="1:27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27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27" s="9" customFormat="1" ht="27" customHeight="1" x14ac:dyDescent="0.15">
      <c r="A4" s="203" t="s">
        <v>241</v>
      </c>
      <c r="B4" s="73" t="s">
        <v>151</v>
      </c>
      <c r="C4" s="172" t="s">
        <v>235</v>
      </c>
      <c r="D4" s="172" t="s">
        <v>236</v>
      </c>
      <c r="E4" s="42" t="s">
        <v>48</v>
      </c>
      <c r="F4" s="172" t="s">
        <v>237</v>
      </c>
      <c r="G4" s="314" t="s">
        <v>182</v>
      </c>
      <c r="H4" s="172" t="s">
        <v>238</v>
      </c>
      <c r="I4" s="172" t="s">
        <v>239</v>
      </c>
      <c r="J4" s="172" t="s">
        <v>240</v>
      </c>
      <c r="K4" s="42" t="s">
        <v>350</v>
      </c>
      <c r="L4" s="43" t="s">
        <v>351</v>
      </c>
      <c r="M4" s="315" t="s">
        <v>103</v>
      </c>
      <c r="N4" s="44" t="s">
        <v>352</v>
      </c>
      <c r="O4" s="44" t="s">
        <v>353</v>
      </c>
      <c r="P4" s="44" t="s">
        <v>354</v>
      </c>
      <c r="Q4" s="44" t="s">
        <v>355</v>
      </c>
      <c r="R4" s="44" t="s">
        <v>356</v>
      </c>
      <c r="S4" s="44" t="s">
        <v>357</v>
      </c>
      <c r="T4" s="44" t="s">
        <v>358</v>
      </c>
      <c r="U4" s="44" t="s">
        <v>359</v>
      </c>
      <c r="V4" s="250" t="s">
        <v>102</v>
      </c>
      <c r="W4" s="250" t="s">
        <v>104</v>
      </c>
      <c r="X4" s="322" t="s">
        <v>360</v>
      </c>
      <c r="Y4" s="122" t="s">
        <v>42</v>
      </c>
      <c r="Z4" s="322" t="s">
        <v>361</v>
      </c>
      <c r="AA4" s="131" t="s">
        <v>33</v>
      </c>
    </row>
    <row r="5" spans="1:27" s="1" customFormat="1" ht="27" customHeight="1" x14ac:dyDescent="0.15">
      <c r="A5" s="175"/>
      <c r="B5" s="205" t="s">
        <v>304</v>
      </c>
      <c r="C5" s="197"/>
      <c r="D5" s="239"/>
      <c r="E5" s="197"/>
      <c r="F5" s="429"/>
      <c r="G5" s="429"/>
      <c r="H5" s="446"/>
      <c r="I5" s="446"/>
      <c r="J5" s="446"/>
      <c r="K5" s="288">
        <f>SUM(K6:K24)</f>
        <v>0</v>
      </c>
      <c r="L5" s="365">
        <f>SUM(L6:L24)</f>
        <v>0</v>
      </c>
      <c r="M5" s="443"/>
      <c r="N5" s="251"/>
      <c r="O5" s="251"/>
      <c r="P5" s="251"/>
      <c r="Q5" s="251"/>
      <c r="R5" s="251"/>
      <c r="S5" s="251"/>
      <c r="T5" s="251"/>
      <c r="U5" s="251"/>
      <c r="V5" s="444"/>
      <c r="W5" s="370"/>
      <c r="X5" s="282">
        <f>SUM(X6:X25)</f>
        <v>0</v>
      </c>
      <c r="Y5" s="428"/>
      <c r="Z5" s="282">
        <f>SUM(Z6:Z25)</f>
        <v>0</v>
      </c>
      <c r="AA5" s="288"/>
    </row>
    <row r="6" spans="1:27" s="1" customFormat="1" ht="20.100000000000001" customHeight="1" x14ac:dyDescent="0.15">
      <c r="A6" s="125">
        <v>1</v>
      </c>
      <c r="B6" s="69"/>
      <c r="C6" s="69"/>
      <c r="D6" s="69"/>
      <c r="E6" s="69"/>
      <c r="F6" s="542"/>
      <c r="G6" s="271"/>
      <c r="H6" s="72"/>
      <c r="I6" s="72" t="str">
        <f>IF(H6="","",ROUND(K6/H6,0))</f>
        <v/>
      </c>
      <c r="J6" s="72"/>
      <c r="K6" s="345"/>
      <c r="L6" s="280"/>
      <c r="M6" s="245"/>
      <c r="N6" s="47"/>
      <c r="O6" s="51"/>
      <c r="P6" s="51"/>
      <c r="Q6" s="51"/>
      <c r="R6" s="51"/>
      <c r="S6" s="51"/>
      <c r="T6" s="51"/>
      <c r="U6" s="124"/>
      <c r="V6" s="55"/>
      <c r="W6" s="215" t="str">
        <f>IF(H6="","",ROUND(X6/H6,0))</f>
        <v/>
      </c>
      <c r="X6" s="215"/>
      <c r="Y6" s="281"/>
      <c r="Z6" s="215"/>
      <c r="AA6" s="345"/>
    </row>
    <row r="7" spans="1:27" s="1" customFormat="1" ht="20.100000000000001" customHeight="1" x14ac:dyDescent="0.15">
      <c r="A7" s="125">
        <v>2</v>
      </c>
      <c r="B7" s="69"/>
      <c r="C7" s="69"/>
      <c r="D7" s="69"/>
      <c r="E7" s="69"/>
      <c r="F7" s="542"/>
      <c r="G7" s="271"/>
      <c r="H7" s="72"/>
      <c r="I7" s="72" t="str">
        <f t="shared" ref="I7:I35" si="0">IF(H7="","",ROUND(K7/H7,0))</f>
        <v/>
      </c>
      <c r="J7" s="72"/>
      <c r="K7" s="72"/>
      <c r="L7" s="280"/>
      <c r="M7" s="245"/>
      <c r="N7" s="47"/>
      <c r="O7" s="51"/>
      <c r="P7" s="51"/>
      <c r="Q7" s="51"/>
      <c r="R7" s="51"/>
      <c r="S7" s="51"/>
      <c r="T7" s="51"/>
      <c r="U7" s="124"/>
      <c r="V7" s="55"/>
      <c r="W7" s="215" t="str">
        <f t="shared" ref="W7:W35" si="1">IF(H7="","",ROUND(X7/H7,0))</f>
        <v/>
      </c>
      <c r="X7" s="215"/>
      <c r="Y7" s="281"/>
      <c r="Z7" s="215"/>
      <c r="AA7" s="345"/>
    </row>
    <row r="8" spans="1:27" s="1" customFormat="1" ht="20.100000000000001" customHeight="1" x14ac:dyDescent="0.15">
      <c r="A8" s="125">
        <v>3</v>
      </c>
      <c r="B8" s="69"/>
      <c r="C8" s="69"/>
      <c r="D8" s="69"/>
      <c r="E8" s="124"/>
      <c r="F8" s="271"/>
      <c r="G8" s="271"/>
      <c r="H8" s="72"/>
      <c r="I8" s="72" t="str">
        <f t="shared" si="0"/>
        <v/>
      </c>
      <c r="J8" s="72"/>
      <c r="K8" s="72"/>
      <c r="L8" s="280"/>
      <c r="M8" s="245"/>
      <c r="N8" s="47"/>
      <c r="O8" s="51"/>
      <c r="P8" s="51"/>
      <c r="Q8" s="51"/>
      <c r="R8" s="51"/>
      <c r="S8" s="51"/>
      <c r="T8" s="51"/>
      <c r="U8" s="124"/>
      <c r="V8" s="55"/>
      <c r="W8" s="215" t="str">
        <f t="shared" si="1"/>
        <v/>
      </c>
      <c r="X8" s="215"/>
      <c r="Y8" s="281"/>
      <c r="Z8" s="215"/>
      <c r="AA8" s="345"/>
    </row>
    <row r="9" spans="1:27" s="1" customFormat="1" ht="20.100000000000001" customHeight="1" x14ac:dyDescent="0.15">
      <c r="A9" s="125">
        <v>4</v>
      </c>
      <c r="B9" s="69"/>
      <c r="C9" s="69"/>
      <c r="D9" s="69"/>
      <c r="E9" s="124"/>
      <c r="F9" s="271"/>
      <c r="G9" s="271"/>
      <c r="H9" s="72"/>
      <c r="I9" s="72" t="str">
        <f t="shared" si="0"/>
        <v/>
      </c>
      <c r="J9" s="72"/>
      <c r="K9" s="72"/>
      <c r="L9" s="280"/>
      <c r="M9" s="245"/>
      <c r="N9" s="47"/>
      <c r="O9" s="51"/>
      <c r="P9" s="51"/>
      <c r="Q9" s="51"/>
      <c r="R9" s="51"/>
      <c r="S9" s="51"/>
      <c r="T9" s="51"/>
      <c r="U9" s="124"/>
      <c r="V9" s="55"/>
      <c r="W9" s="215" t="str">
        <f t="shared" si="1"/>
        <v/>
      </c>
      <c r="X9" s="215"/>
      <c r="Y9" s="281"/>
      <c r="Z9" s="215"/>
      <c r="AA9" s="72"/>
    </row>
    <row r="10" spans="1:27" s="1" customFormat="1" ht="20.100000000000001" customHeight="1" x14ac:dyDescent="0.15">
      <c r="A10" s="125">
        <v>5</v>
      </c>
      <c r="B10" s="69"/>
      <c r="C10" s="69"/>
      <c r="D10" s="69"/>
      <c r="E10" s="124"/>
      <c r="F10" s="271"/>
      <c r="G10" s="271"/>
      <c r="H10" s="72"/>
      <c r="I10" s="72" t="str">
        <f t="shared" si="0"/>
        <v/>
      </c>
      <c r="J10" s="72"/>
      <c r="K10" s="72"/>
      <c r="L10" s="280"/>
      <c r="M10" s="245"/>
      <c r="N10" s="47"/>
      <c r="O10" s="51"/>
      <c r="P10" s="51"/>
      <c r="Q10" s="51"/>
      <c r="R10" s="51"/>
      <c r="S10" s="51"/>
      <c r="T10" s="51"/>
      <c r="U10" s="124"/>
      <c r="V10" s="55"/>
      <c r="W10" s="215" t="str">
        <f t="shared" si="1"/>
        <v/>
      </c>
      <c r="X10" s="215"/>
      <c r="Y10" s="281"/>
      <c r="Z10" s="215"/>
      <c r="AA10" s="72"/>
    </row>
    <row r="11" spans="1:27" s="1" customFormat="1" ht="20.100000000000001" customHeight="1" x14ac:dyDescent="0.15">
      <c r="A11" s="125">
        <v>6</v>
      </c>
      <c r="B11" s="69"/>
      <c r="C11" s="69"/>
      <c r="D11" s="69"/>
      <c r="E11" s="124"/>
      <c r="F11" s="271"/>
      <c r="G11" s="271"/>
      <c r="H11" s="72"/>
      <c r="I11" s="72" t="str">
        <f t="shared" si="0"/>
        <v/>
      </c>
      <c r="J11" s="72"/>
      <c r="K11" s="72"/>
      <c r="L11" s="280"/>
      <c r="M11" s="245"/>
      <c r="N11" s="47"/>
      <c r="O11" s="51"/>
      <c r="P11" s="51"/>
      <c r="Q11" s="51"/>
      <c r="R11" s="51"/>
      <c r="S11" s="51"/>
      <c r="T11" s="51"/>
      <c r="U11" s="124"/>
      <c r="V11" s="55"/>
      <c r="W11" s="215" t="str">
        <f t="shared" si="1"/>
        <v/>
      </c>
      <c r="X11" s="215"/>
      <c r="Y11" s="281"/>
      <c r="Z11" s="215"/>
      <c r="AA11" s="72"/>
    </row>
    <row r="12" spans="1:27" s="1" customFormat="1" ht="20.100000000000001" customHeight="1" x14ac:dyDescent="0.15">
      <c r="A12" s="125">
        <v>7</v>
      </c>
      <c r="B12" s="69"/>
      <c r="C12" s="69"/>
      <c r="D12" s="69"/>
      <c r="E12" s="124"/>
      <c r="F12" s="271"/>
      <c r="G12" s="271"/>
      <c r="H12" s="72"/>
      <c r="I12" s="72" t="str">
        <f t="shared" si="0"/>
        <v/>
      </c>
      <c r="J12" s="72"/>
      <c r="K12" s="72"/>
      <c r="L12" s="280"/>
      <c r="M12" s="245"/>
      <c r="N12" s="47"/>
      <c r="O12" s="51"/>
      <c r="P12" s="51"/>
      <c r="Q12" s="51"/>
      <c r="R12" s="51"/>
      <c r="S12" s="51"/>
      <c r="T12" s="51"/>
      <c r="U12" s="124"/>
      <c r="V12" s="55"/>
      <c r="W12" s="215" t="str">
        <f t="shared" si="1"/>
        <v/>
      </c>
      <c r="X12" s="215"/>
      <c r="Y12" s="281"/>
      <c r="Z12" s="215"/>
      <c r="AA12" s="72"/>
    </row>
    <row r="13" spans="1:27" s="1" customFormat="1" ht="20.100000000000001" customHeight="1" x14ac:dyDescent="0.15">
      <c r="A13" s="125">
        <v>8</v>
      </c>
      <c r="B13" s="69"/>
      <c r="C13" s="69"/>
      <c r="D13" s="69"/>
      <c r="E13" s="124"/>
      <c r="F13" s="271"/>
      <c r="G13" s="271"/>
      <c r="H13" s="72"/>
      <c r="I13" s="72" t="str">
        <f t="shared" si="0"/>
        <v/>
      </c>
      <c r="J13" s="72"/>
      <c r="K13" s="72"/>
      <c r="L13" s="280"/>
      <c r="M13" s="245"/>
      <c r="N13" s="47"/>
      <c r="O13" s="51"/>
      <c r="P13" s="51"/>
      <c r="Q13" s="51"/>
      <c r="R13" s="51"/>
      <c r="S13" s="51"/>
      <c r="T13" s="51"/>
      <c r="U13" s="124"/>
      <c r="V13" s="55"/>
      <c r="W13" s="215" t="str">
        <f t="shared" si="1"/>
        <v/>
      </c>
      <c r="X13" s="215"/>
      <c r="Y13" s="281"/>
      <c r="Z13" s="215"/>
      <c r="AA13" s="72"/>
    </row>
    <row r="14" spans="1:27" s="1" customFormat="1" ht="20.100000000000001" customHeight="1" x14ac:dyDescent="0.15">
      <c r="A14" s="125">
        <v>9</v>
      </c>
      <c r="B14" s="69"/>
      <c r="C14" s="69"/>
      <c r="D14" s="69"/>
      <c r="E14" s="51"/>
      <c r="F14" s="271"/>
      <c r="G14" s="271"/>
      <c r="H14" s="72"/>
      <c r="I14" s="72" t="str">
        <f t="shared" si="0"/>
        <v/>
      </c>
      <c r="J14" s="72"/>
      <c r="K14" s="72"/>
      <c r="L14" s="280"/>
      <c r="M14" s="245"/>
      <c r="N14" s="47"/>
      <c r="O14" s="51"/>
      <c r="P14" s="51"/>
      <c r="Q14" s="51"/>
      <c r="R14" s="51"/>
      <c r="S14" s="51"/>
      <c r="T14" s="51"/>
      <c r="U14" s="51"/>
      <c r="V14" s="55"/>
      <c r="W14" s="215" t="str">
        <f t="shared" si="1"/>
        <v/>
      </c>
      <c r="X14" s="215"/>
      <c r="Y14" s="281"/>
      <c r="Z14" s="215"/>
      <c r="AA14" s="72"/>
    </row>
    <row r="15" spans="1:27" s="1" customFormat="1" ht="20.100000000000001" customHeight="1" x14ac:dyDescent="0.15">
      <c r="A15" s="125">
        <v>10</v>
      </c>
      <c r="B15" s="69"/>
      <c r="C15" s="69"/>
      <c r="D15" s="69"/>
      <c r="E15" s="51"/>
      <c r="F15" s="271"/>
      <c r="G15" s="271"/>
      <c r="H15" s="72"/>
      <c r="I15" s="72" t="str">
        <f t="shared" si="0"/>
        <v/>
      </c>
      <c r="J15" s="72"/>
      <c r="K15" s="72"/>
      <c r="L15" s="280"/>
      <c r="M15" s="245"/>
      <c r="N15" s="47"/>
      <c r="O15" s="51"/>
      <c r="P15" s="51"/>
      <c r="Q15" s="51"/>
      <c r="R15" s="51"/>
      <c r="S15" s="51"/>
      <c r="T15" s="51"/>
      <c r="U15" s="51"/>
      <c r="V15" s="55"/>
      <c r="W15" s="215" t="str">
        <f t="shared" si="1"/>
        <v/>
      </c>
      <c r="X15" s="215"/>
      <c r="Y15" s="281"/>
      <c r="Z15" s="215"/>
      <c r="AA15" s="72"/>
    </row>
    <row r="16" spans="1:27" s="1" customFormat="1" ht="20.100000000000001" customHeight="1" x14ac:dyDescent="0.15">
      <c r="A16" s="125">
        <v>11</v>
      </c>
      <c r="B16" s="69"/>
      <c r="C16" s="69"/>
      <c r="D16" s="69"/>
      <c r="E16" s="51"/>
      <c r="F16" s="271"/>
      <c r="G16" s="271"/>
      <c r="H16" s="72"/>
      <c r="I16" s="72" t="str">
        <f t="shared" si="0"/>
        <v/>
      </c>
      <c r="J16" s="72"/>
      <c r="K16" s="72"/>
      <c r="L16" s="280"/>
      <c r="M16" s="245"/>
      <c r="N16" s="47"/>
      <c r="O16" s="51"/>
      <c r="P16" s="51"/>
      <c r="Q16" s="51"/>
      <c r="R16" s="51"/>
      <c r="S16" s="51"/>
      <c r="T16" s="51"/>
      <c r="U16" s="51"/>
      <c r="V16" s="55"/>
      <c r="W16" s="215" t="str">
        <f t="shared" si="1"/>
        <v/>
      </c>
      <c r="X16" s="215"/>
      <c r="Y16" s="281"/>
      <c r="Z16" s="215"/>
      <c r="AA16" s="72"/>
    </row>
    <row r="17" spans="1:27" s="1" customFormat="1" ht="20.100000000000001" customHeight="1" x14ac:dyDescent="0.15">
      <c r="A17" s="125">
        <v>12</v>
      </c>
      <c r="B17" s="69"/>
      <c r="C17" s="69"/>
      <c r="D17" s="69"/>
      <c r="E17" s="51"/>
      <c r="F17" s="271"/>
      <c r="G17" s="271"/>
      <c r="H17" s="72"/>
      <c r="I17" s="72" t="str">
        <f t="shared" si="0"/>
        <v/>
      </c>
      <c r="J17" s="72"/>
      <c r="K17" s="72"/>
      <c r="L17" s="280"/>
      <c r="M17" s="245"/>
      <c r="N17" s="47"/>
      <c r="O17" s="51"/>
      <c r="P17" s="51"/>
      <c r="Q17" s="51"/>
      <c r="R17" s="51"/>
      <c r="S17" s="51"/>
      <c r="T17" s="51"/>
      <c r="U17" s="51"/>
      <c r="V17" s="55"/>
      <c r="W17" s="215" t="str">
        <f t="shared" si="1"/>
        <v/>
      </c>
      <c r="X17" s="215"/>
      <c r="Y17" s="281"/>
      <c r="Z17" s="215"/>
      <c r="AA17" s="72"/>
    </row>
    <row r="18" spans="1:27" s="1" customFormat="1" ht="20.100000000000001" customHeight="1" x14ac:dyDescent="0.15">
      <c r="A18" s="125">
        <v>13</v>
      </c>
      <c r="B18" s="69"/>
      <c r="C18" s="69"/>
      <c r="D18" s="69"/>
      <c r="E18" s="51"/>
      <c r="F18" s="271"/>
      <c r="G18" s="271"/>
      <c r="H18" s="72"/>
      <c r="I18" s="72" t="str">
        <f t="shared" si="0"/>
        <v/>
      </c>
      <c r="J18" s="72"/>
      <c r="K18" s="72"/>
      <c r="L18" s="280"/>
      <c r="M18" s="245"/>
      <c r="N18" s="47"/>
      <c r="O18" s="51"/>
      <c r="P18" s="51"/>
      <c r="Q18" s="51"/>
      <c r="R18" s="51"/>
      <c r="S18" s="51"/>
      <c r="T18" s="51"/>
      <c r="U18" s="51"/>
      <c r="V18" s="55"/>
      <c r="W18" s="215" t="str">
        <f t="shared" si="1"/>
        <v/>
      </c>
      <c r="X18" s="215"/>
      <c r="Y18" s="281"/>
      <c r="Z18" s="215"/>
      <c r="AA18" s="72"/>
    </row>
    <row r="19" spans="1:27" s="1" customFormat="1" ht="20.100000000000001" customHeight="1" x14ac:dyDescent="0.15">
      <c r="A19" s="125">
        <v>14</v>
      </c>
      <c r="B19" s="69"/>
      <c r="C19" s="69"/>
      <c r="D19" s="69"/>
      <c r="E19" s="51"/>
      <c r="F19" s="271"/>
      <c r="G19" s="271"/>
      <c r="H19" s="72"/>
      <c r="I19" s="72" t="str">
        <f t="shared" si="0"/>
        <v/>
      </c>
      <c r="J19" s="72"/>
      <c r="K19" s="72"/>
      <c r="L19" s="280"/>
      <c r="M19" s="245"/>
      <c r="N19" s="47"/>
      <c r="O19" s="51"/>
      <c r="P19" s="51"/>
      <c r="Q19" s="51"/>
      <c r="R19" s="51"/>
      <c r="S19" s="51"/>
      <c r="T19" s="51"/>
      <c r="U19" s="51"/>
      <c r="V19" s="55"/>
      <c r="W19" s="215" t="str">
        <f t="shared" si="1"/>
        <v/>
      </c>
      <c r="X19" s="215"/>
      <c r="Y19" s="281"/>
      <c r="Z19" s="215"/>
      <c r="AA19" s="72"/>
    </row>
    <row r="20" spans="1:27" s="1" customFormat="1" ht="20.100000000000001" customHeight="1" x14ac:dyDescent="0.15">
      <c r="A20" s="125">
        <v>15</v>
      </c>
      <c r="B20" s="69"/>
      <c r="C20" s="69"/>
      <c r="D20" s="69"/>
      <c r="E20" s="51"/>
      <c r="F20" s="271"/>
      <c r="G20" s="271"/>
      <c r="H20" s="72"/>
      <c r="I20" s="72" t="str">
        <f t="shared" si="0"/>
        <v/>
      </c>
      <c r="J20" s="72"/>
      <c r="K20" s="72"/>
      <c r="L20" s="280"/>
      <c r="M20" s="245"/>
      <c r="N20" s="47"/>
      <c r="O20" s="51"/>
      <c r="P20" s="51"/>
      <c r="Q20" s="51"/>
      <c r="R20" s="51"/>
      <c r="S20" s="51"/>
      <c r="T20" s="51"/>
      <c r="U20" s="51"/>
      <c r="V20" s="55"/>
      <c r="W20" s="215" t="str">
        <f t="shared" si="1"/>
        <v/>
      </c>
      <c r="X20" s="215"/>
      <c r="Y20" s="281"/>
      <c r="Z20" s="215"/>
      <c r="AA20" s="72"/>
    </row>
    <row r="21" spans="1:27" s="1" customFormat="1" ht="20.100000000000001" customHeight="1" x14ac:dyDescent="0.15">
      <c r="A21" s="125">
        <v>16</v>
      </c>
      <c r="B21" s="69"/>
      <c r="C21" s="69"/>
      <c r="D21" s="69"/>
      <c r="E21" s="51"/>
      <c r="F21" s="271"/>
      <c r="G21" s="271"/>
      <c r="H21" s="72"/>
      <c r="I21" s="72" t="str">
        <f t="shared" si="0"/>
        <v/>
      </c>
      <c r="J21" s="72"/>
      <c r="K21" s="72"/>
      <c r="L21" s="280"/>
      <c r="M21" s="245"/>
      <c r="N21" s="47"/>
      <c r="O21" s="51"/>
      <c r="P21" s="51"/>
      <c r="Q21" s="51"/>
      <c r="R21" s="51"/>
      <c r="S21" s="51"/>
      <c r="T21" s="51"/>
      <c r="U21" s="51"/>
      <c r="V21" s="55"/>
      <c r="W21" s="215" t="str">
        <f t="shared" si="1"/>
        <v/>
      </c>
      <c r="X21" s="215"/>
      <c r="Y21" s="281"/>
      <c r="Z21" s="215"/>
      <c r="AA21" s="72"/>
    </row>
    <row r="22" spans="1:27" s="1" customFormat="1" ht="20.100000000000001" customHeight="1" x14ac:dyDescent="0.15">
      <c r="A22" s="125">
        <v>17</v>
      </c>
      <c r="B22" s="69"/>
      <c r="C22" s="69"/>
      <c r="D22" s="69"/>
      <c r="E22" s="51"/>
      <c r="F22" s="271"/>
      <c r="G22" s="271"/>
      <c r="H22" s="72"/>
      <c r="I22" s="72" t="str">
        <f t="shared" si="0"/>
        <v/>
      </c>
      <c r="J22" s="72"/>
      <c r="K22" s="72"/>
      <c r="L22" s="280"/>
      <c r="M22" s="245"/>
      <c r="N22" s="47"/>
      <c r="O22" s="51"/>
      <c r="P22" s="51"/>
      <c r="Q22" s="51"/>
      <c r="R22" s="51"/>
      <c r="S22" s="51"/>
      <c r="T22" s="51"/>
      <c r="U22" s="51"/>
      <c r="V22" s="55"/>
      <c r="W22" s="215" t="str">
        <f t="shared" si="1"/>
        <v/>
      </c>
      <c r="X22" s="215"/>
      <c r="Y22" s="281"/>
      <c r="Z22" s="215"/>
      <c r="AA22" s="72"/>
    </row>
    <row r="23" spans="1:27" s="1" customFormat="1" ht="20.100000000000001" customHeight="1" x14ac:dyDescent="0.15">
      <c r="A23" s="125">
        <v>18</v>
      </c>
      <c r="B23" s="69"/>
      <c r="C23" s="69"/>
      <c r="D23" s="69"/>
      <c r="E23" s="51"/>
      <c r="F23" s="271"/>
      <c r="G23" s="271"/>
      <c r="H23" s="72"/>
      <c r="I23" s="72" t="str">
        <f t="shared" si="0"/>
        <v/>
      </c>
      <c r="J23" s="72"/>
      <c r="K23" s="72"/>
      <c r="L23" s="280"/>
      <c r="M23" s="245"/>
      <c r="N23" s="52"/>
      <c r="O23" s="51"/>
      <c r="P23" s="51"/>
      <c r="Q23" s="51"/>
      <c r="R23" s="51"/>
      <c r="S23" s="51"/>
      <c r="T23" s="51"/>
      <c r="U23" s="51"/>
      <c r="V23" s="55"/>
      <c r="W23" s="215" t="str">
        <f t="shared" si="1"/>
        <v/>
      </c>
      <c r="X23" s="215"/>
      <c r="Y23" s="281"/>
      <c r="Z23" s="215"/>
      <c r="AA23" s="72"/>
    </row>
    <row r="24" spans="1:27" s="1" customFormat="1" ht="20.100000000000001" customHeight="1" x14ac:dyDescent="0.15">
      <c r="A24" s="125">
        <v>19</v>
      </c>
      <c r="B24" s="69"/>
      <c r="C24" s="69"/>
      <c r="D24" s="69"/>
      <c r="E24" s="51"/>
      <c r="F24" s="271"/>
      <c r="G24" s="271"/>
      <c r="H24" s="72"/>
      <c r="I24" s="72" t="str">
        <f t="shared" si="0"/>
        <v/>
      </c>
      <c r="J24" s="72"/>
      <c r="K24" s="72"/>
      <c r="L24" s="280"/>
      <c r="M24" s="245"/>
      <c r="N24" s="52"/>
      <c r="O24" s="51"/>
      <c r="P24" s="51"/>
      <c r="Q24" s="51"/>
      <c r="R24" s="51"/>
      <c r="S24" s="51"/>
      <c r="T24" s="51"/>
      <c r="U24" s="51"/>
      <c r="V24" s="55"/>
      <c r="W24" s="215" t="str">
        <f t="shared" si="1"/>
        <v/>
      </c>
      <c r="X24" s="215"/>
      <c r="Y24" s="281"/>
      <c r="Z24" s="215"/>
      <c r="AA24" s="72"/>
    </row>
    <row r="25" spans="1:27" s="1" customFormat="1" ht="20.100000000000001" customHeight="1" x14ac:dyDescent="0.15">
      <c r="A25" s="125">
        <v>20</v>
      </c>
      <c r="B25" s="69"/>
      <c r="C25" s="69"/>
      <c r="D25" s="69"/>
      <c r="E25" s="51"/>
      <c r="F25" s="271"/>
      <c r="G25" s="271"/>
      <c r="H25" s="72"/>
      <c r="I25" s="72" t="str">
        <f t="shared" si="0"/>
        <v/>
      </c>
      <c r="J25" s="72"/>
      <c r="K25" s="72"/>
      <c r="L25" s="280"/>
      <c r="M25" s="245"/>
      <c r="N25" s="52"/>
      <c r="O25" s="51"/>
      <c r="P25" s="51"/>
      <c r="Q25" s="51"/>
      <c r="R25" s="51"/>
      <c r="S25" s="51"/>
      <c r="T25" s="51"/>
      <c r="U25" s="51"/>
      <c r="V25" s="55"/>
      <c r="W25" s="215" t="str">
        <f t="shared" si="1"/>
        <v/>
      </c>
      <c r="X25" s="215"/>
      <c r="Y25" s="281"/>
      <c r="Z25" s="215"/>
      <c r="AA25" s="72"/>
    </row>
    <row r="26" spans="1:27" ht="20.100000000000001" customHeight="1" x14ac:dyDescent="0.15">
      <c r="A26" s="125">
        <v>21</v>
      </c>
      <c r="B26" s="69"/>
      <c r="C26" s="69"/>
      <c r="D26" s="69"/>
      <c r="E26" s="51"/>
      <c r="F26" s="271"/>
      <c r="G26" s="271"/>
      <c r="H26" s="72"/>
      <c r="I26" s="72" t="str">
        <f t="shared" si="0"/>
        <v/>
      </c>
      <c r="J26" s="72"/>
      <c r="K26" s="72"/>
      <c r="L26" s="280"/>
      <c r="M26" s="245"/>
      <c r="N26" s="52"/>
      <c r="O26" s="51"/>
      <c r="P26" s="51"/>
      <c r="Q26" s="51"/>
      <c r="R26" s="51"/>
      <c r="S26" s="51"/>
      <c r="T26" s="51"/>
      <c r="U26" s="51"/>
      <c r="V26" s="55"/>
      <c r="W26" s="215" t="str">
        <f t="shared" si="1"/>
        <v/>
      </c>
      <c r="X26" s="215"/>
      <c r="Y26" s="281"/>
      <c r="Z26" s="215"/>
      <c r="AA26" s="72"/>
    </row>
    <row r="27" spans="1:27" ht="20.100000000000001" customHeight="1" x14ac:dyDescent="0.15">
      <c r="A27" s="125">
        <v>22</v>
      </c>
      <c r="B27" s="69"/>
      <c r="C27" s="69"/>
      <c r="D27" s="69"/>
      <c r="E27" s="51"/>
      <c r="F27" s="271"/>
      <c r="G27" s="271"/>
      <c r="H27" s="72"/>
      <c r="I27" s="72" t="str">
        <f t="shared" si="0"/>
        <v/>
      </c>
      <c r="J27" s="72"/>
      <c r="K27" s="72"/>
      <c r="L27" s="280"/>
      <c r="M27" s="245"/>
      <c r="N27" s="52"/>
      <c r="O27" s="51"/>
      <c r="P27" s="51"/>
      <c r="Q27" s="51"/>
      <c r="R27" s="51"/>
      <c r="S27" s="51"/>
      <c r="T27" s="51"/>
      <c r="U27" s="51"/>
      <c r="V27" s="55"/>
      <c r="W27" s="215" t="str">
        <f t="shared" si="1"/>
        <v/>
      </c>
      <c r="X27" s="215"/>
      <c r="Y27" s="281"/>
      <c r="Z27" s="215"/>
      <c r="AA27" s="72"/>
    </row>
    <row r="28" spans="1:27" ht="20.100000000000001" customHeight="1" x14ac:dyDescent="0.15">
      <c r="A28" s="125">
        <v>23</v>
      </c>
      <c r="B28" s="69"/>
      <c r="C28" s="69"/>
      <c r="D28" s="69"/>
      <c r="E28" s="51"/>
      <c r="F28" s="271"/>
      <c r="G28" s="271"/>
      <c r="H28" s="72"/>
      <c r="I28" s="72" t="str">
        <f t="shared" si="0"/>
        <v/>
      </c>
      <c r="J28" s="72"/>
      <c r="K28" s="72"/>
      <c r="L28" s="280"/>
      <c r="M28" s="245"/>
      <c r="N28" s="52"/>
      <c r="O28" s="51"/>
      <c r="P28" s="51"/>
      <c r="Q28" s="51"/>
      <c r="R28" s="51"/>
      <c r="S28" s="51"/>
      <c r="T28" s="51"/>
      <c r="U28" s="51"/>
      <c r="V28" s="55"/>
      <c r="W28" s="215" t="str">
        <f t="shared" si="1"/>
        <v/>
      </c>
      <c r="X28" s="215"/>
      <c r="Y28" s="281"/>
      <c r="Z28" s="215"/>
      <c r="AA28" s="72"/>
    </row>
    <row r="29" spans="1:27" ht="20.100000000000001" customHeight="1" x14ac:dyDescent="0.15">
      <c r="A29" s="125">
        <v>24</v>
      </c>
      <c r="B29" s="69"/>
      <c r="C29" s="69"/>
      <c r="D29" s="69"/>
      <c r="E29" s="51"/>
      <c r="F29" s="271"/>
      <c r="G29" s="271"/>
      <c r="H29" s="72"/>
      <c r="I29" s="72" t="str">
        <f t="shared" si="0"/>
        <v/>
      </c>
      <c r="J29" s="72"/>
      <c r="K29" s="72"/>
      <c r="L29" s="280"/>
      <c r="M29" s="245"/>
      <c r="N29" s="52"/>
      <c r="O29" s="51"/>
      <c r="P29" s="51"/>
      <c r="Q29" s="51"/>
      <c r="R29" s="51"/>
      <c r="S29" s="51"/>
      <c r="T29" s="51"/>
      <c r="U29" s="51"/>
      <c r="V29" s="55"/>
      <c r="W29" s="215" t="str">
        <f t="shared" si="1"/>
        <v/>
      </c>
      <c r="X29" s="215"/>
      <c r="Y29" s="281"/>
      <c r="Z29" s="215"/>
      <c r="AA29" s="72"/>
    </row>
    <row r="30" spans="1:27" ht="20.100000000000001" customHeight="1" x14ac:dyDescent="0.15">
      <c r="A30" s="125">
        <v>25</v>
      </c>
      <c r="B30" s="69"/>
      <c r="C30" s="69"/>
      <c r="D30" s="69"/>
      <c r="E30" s="51"/>
      <c r="F30" s="271"/>
      <c r="G30" s="271"/>
      <c r="H30" s="72"/>
      <c r="I30" s="72" t="str">
        <f t="shared" si="0"/>
        <v/>
      </c>
      <c r="J30" s="72"/>
      <c r="K30" s="72"/>
      <c r="L30" s="280"/>
      <c r="M30" s="245"/>
      <c r="N30" s="52"/>
      <c r="O30" s="51"/>
      <c r="P30" s="51"/>
      <c r="Q30" s="51"/>
      <c r="R30" s="51"/>
      <c r="S30" s="51"/>
      <c r="T30" s="51"/>
      <c r="U30" s="51"/>
      <c r="V30" s="55"/>
      <c r="W30" s="215" t="str">
        <f t="shared" si="1"/>
        <v/>
      </c>
      <c r="X30" s="215"/>
      <c r="Y30" s="281"/>
      <c r="Z30" s="215"/>
      <c r="AA30" s="72"/>
    </row>
    <row r="31" spans="1:27" ht="20.100000000000001" customHeight="1" x14ac:dyDescent="0.15">
      <c r="A31" s="125">
        <v>26</v>
      </c>
      <c r="B31" s="69"/>
      <c r="C31" s="69"/>
      <c r="D31" s="69"/>
      <c r="E31" s="51"/>
      <c r="F31" s="271"/>
      <c r="G31" s="271"/>
      <c r="H31" s="72"/>
      <c r="I31" s="72" t="str">
        <f t="shared" si="0"/>
        <v/>
      </c>
      <c r="J31" s="72"/>
      <c r="K31" s="72"/>
      <c r="L31" s="280"/>
      <c r="M31" s="245"/>
      <c r="N31" s="52"/>
      <c r="O31" s="51"/>
      <c r="P31" s="51"/>
      <c r="Q31" s="51"/>
      <c r="R31" s="51"/>
      <c r="S31" s="51"/>
      <c r="T31" s="51"/>
      <c r="U31" s="51"/>
      <c r="V31" s="55"/>
      <c r="W31" s="215" t="str">
        <f t="shared" si="1"/>
        <v/>
      </c>
      <c r="X31" s="215"/>
      <c r="Y31" s="281"/>
      <c r="Z31" s="215"/>
      <c r="AA31" s="72"/>
    </row>
    <row r="32" spans="1:27" ht="20.100000000000001" customHeight="1" x14ac:dyDescent="0.15">
      <c r="A32" s="125">
        <v>27</v>
      </c>
      <c r="B32" s="69"/>
      <c r="C32" s="69"/>
      <c r="D32" s="69"/>
      <c r="E32" s="51"/>
      <c r="F32" s="271"/>
      <c r="G32" s="271"/>
      <c r="H32" s="72"/>
      <c r="I32" s="72" t="str">
        <f t="shared" si="0"/>
        <v/>
      </c>
      <c r="J32" s="72"/>
      <c r="K32" s="72"/>
      <c r="L32" s="280"/>
      <c r="M32" s="245"/>
      <c r="N32" s="52"/>
      <c r="O32" s="51"/>
      <c r="P32" s="51"/>
      <c r="Q32" s="51"/>
      <c r="R32" s="51"/>
      <c r="S32" s="51"/>
      <c r="T32" s="51"/>
      <c r="U32" s="51"/>
      <c r="V32" s="55"/>
      <c r="W32" s="215" t="str">
        <f t="shared" si="1"/>
        <v/>
      </c>
      <c r="X32" s="215"/>
      <c r="Y32" s="281"/>
      <c r="Z32" s="215"/>
      <c r="AA32" s="72"/>
    </row>
    <row r="33" spans="1:27" ht="20.100000000000001" customHeight="1" x14ac:dyDescent="0.15">
      <c r="A33" s="125">
        <v>28</v>
      </c>
      <c r="B33" s="69"/>
      <c r="C33" s="69"/>
      <c r="D33" s="69"/>
      <c r="E33" s="51"/>
      <c r="F33" s="271"/>
      <c r="G33" s="271"/>
      <c r="H33" s="72"/>
      <c r="I33" s="72" t="str">
        <f t="shared" si="0"/>
        <v/>
      </c>
      <c r="J33" s="72"/>
      <c r="K33" s="72"/>
      <c r="L33" s="280"/>
      <c r="M33" s="245"/>
      <c r="N33" s="52"/>
      <c r="O33" s="51"/>
      <c r="P33" s="51"/>
      <c r="Q33" s="51"/>
      <c r="R33" s="51"/>
      <c r="S33" s="51"/>
      <c r="T33" s="51"/>
      <c r="U33" s="51"/>
      <c r="V33" s="55"/>
      <c r="W33" s="215" t="str">
        <f t="shared" si="1"/>
        <v/>
      </c>
      <c r="X33" s="215"/>
      <c r="Y33" s="281"/>
      <c r="Z33" s="215"/>
      <c r="AA33" s="72"/>
    </row>
    <row r="34" spans="1:27" ht="20.100000000000001" customHeight="1" x14ac:dyDescent="0.15">
      <c r="A34" s="125">
        <v>29</v>
      </c>
      <c r="B34" s="69"/>
      <c r="C34" s="69"/>
      <c r="D34" s="69"/>
      <c r="E34" s="51"/>
      <c r="F34" s="271"/>
      <c r="G34" s="271"/>
      <c r="H34" s="72"/>
      <c r="I34" s="72" t="str">
        <f t="shared" si="0"/>
        <v/>
      </c>
      <c r="J34" s="72"/>
      <c r="K34" s="72"/>
      <c r="L34" s="280"/>
      <c r="M34" s="245"/>
      <c r="N34" s="52"/>
      <c r="O34" s="51"/>
      <c r="P34" s="51"/>
      <c r="Q34" s="51"/>
      <c r="R34" s="51"/>
      <c r="S34" s="51"/>
      <c r="T34" s="51"/>
      <c r="U34" s="51"/>
      <c r="V34" s="55"/>
      <c r="W34" s="215" t="str">
        <f t="shared" si="1"/>
        <v/>
      </c>
      <c r="X34" s="215"/>
      <c r="Y34" s="281"/>
      <c r="Z34" s="215"/>
      <c r="AA34" s="72"/>
    </row>
    <row r="35" spans="1:27" ht="20.100000000000001" customHeight="1" x14ac:dyDescent="0.15">
      <c r="A35" s="125">
        <v>30</v>
      </c>
      <c r="B35" s="69"/>
      <c r="C35" s="69"/>
      <c r="D35" s="69"/>
      <c r="E35" s="51"/>
      <c r="F35" s="271"/>
      <c r="G35" s="271"/>
      <c r="H35" s="72"/>
      <c r="I35" s="72" t="str">
        <f t="shared" si="0"/>
        <v/>
      </c>
      <c r="J35" s="72"/>
      <c r="K35" s="72"/>
      <c r="L35" s="280"/>
      <c r="M35" s="245"/>
      <c r="N35" s="52"/>
      <c r="O35" s="51"/>
      <c r="P35" s="51"/>
      <c r="Q35" s="51"/>
      <c r="R35" s="51"/>
      <c r="S35" s="51"/>
      <c r="T35" s="51"/>
      <c r="U35" s="51"/>
      <c r="V35" s="55"/>
      <c r="W35" s="215" t="str">
        <f t="shared" si="1"/>
        <v/>
      </c>
      <c r="X35" s="215"/>
      <c r="Y35" s="281"/>
      <c r="Z35" s="215"/>
      <c r="AA35" s="72"/>
    </row>
  </sheetData>
  <phoneticPr fontId="15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verticalDpi="180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89"/>
  <dimension ref="A1:Q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14.375" style="15" customWidth="1"/>
    <col min="3" max="3" width="9.375" style="15" customWidth="1"/>
    <col min="4" max="4" width="9.875" style="15" customWidth="1"/>
    <col min="5" max="5" width="10.75" style="15" customWidth="1"/>
    <col min="6" max="6" width="11.25" style="15" customWidth="1"/>
    <col min="7" max="7" width="9.125" style="20" customWidth="1"/>
    <col min="8" max="8" width="9.875" style="20" customWidth="1"/>
    <col min="9" max="9" width="9.375" style="20" customWidth="1"/>
    <col min="10" max="10" width="9.875" style="20" customWidth="1"/>
    <col min="11" max="11" width="11.375" style="20" customWidth="1"/>
    <col min="12" max="12" width="12.75" style="20" customWidth="1"/>
    <col min="13" max="13" width="14.875" style="15" customWidth="1"/>
    <col min="14" max="14" width="7.625" style="29" customWidth="1"/>
    <col min="15" max="15" width="8.75" style="29" customWidth="1"/>
    <col min="16" max="16" width="9.75" style="29" customWidth="1"/>
    <col min="17" max="17" width="8.375" style="15" customWidth="1"/>
    <col min="18" max="16384" width="9" style="15"/>
  </cols>
  <sheetData>
    <row r="1" spans="1:17" s="6" customFormat="1" ht="28.15" customHeight="1" x14ac:dyDescent="0.15">
      <c r="A1" s="559" t="s">
        <v>307</v>
      </c>
      <c r="B1" s="313" t="s">
        <v>330</v>
      </c>
      <c r="C1" s="311"/>
      <c r="D1" s="311"/>
      <c r="E1" s="312"/>
    </row>
    <row r="2" spans="1:17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7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7" s="9" customFormat="1" ht="37.9" customHeight="1" x14ac:dyDescent="0.15">
      <c r="A4" s="203" t="s">
        <v>241</v>
      </c>
      <c r="B4" s="172" t="s">
        <v>196</v>
      </c>
      <c r="C4" s="172" t="s">
        <v>242</v>
      </c>
      <c r="D4" s="172" t="s">
        <v>243</v>
      </c>
      <c r="E4" s="172" t="s">
        <v>203</v>
      </c>
      <c r="F4" s="172" t="s">
        <v>244</v>
      </c>
      <c r="G4" s="172" t="s">
        <v>245</v>
      </c>
      <c r="H4" s="172" t="s">
        <v>246</v>
      </c>
      <c r="I4" s="172" t="s">
        <v>247</v>
      </c>
      <c r="J4" s="172" t="s">
        <v>248</v>
      </c>
      <c r="K4" s="172" t="s">
        <v>249</v>
      </c>
      <c r="L4" s="557" t="s">
        <v>250</v>
      </c>
      <c r="M4" s="43" t="s">
        <v>117</v>
      </c>
      <c r="N4" s="252" t="s">
        <v>102</v>
      </c>
      <c r="O4" s="250" t="s">
        <v>104</v>
      </c>
      <c r="P4" s="253" t="s">
        <v>191</v>
      </c>
      <c r="Q4" s="131" t="s">
        <v>33</v>
      </c>
    </row>
    <row r="5" spans="1:17" s="12" customFormat="1" ht="22.5" customHeight="1" x14ac:dyDescent="0.15">
      <c r="A5" s="445"/>
      <c r="B5" s="239" t="s">
        <v>153</v>
      </c>
      <c r="C5" s="239"/>
      <c r="D5" s="239"/>
      <c r="E5" s="429"/>
      <c r="F5" s="239"/>
      <c r="G5" s="239"/>
      <c r="H5" s="239"/>
      <c r="I5" s="239"/>
      <c r="J5" s="294"/>
      <c r="K5" s="294"/>
      <c r="L5" s="294"/>
      <c r="M5" s="365">
        <f>SUM(M6:M24)</f>
        <v>0</v>
      </c>
      <c r="N5" s="442"/>
      <c r="O5" s="444"/>
      <c r="P5" s="288">
        <f>SUM(P6:P25)</f>
        <v>0</v>
      </c>
      <c r="Q5" s="288"/>
    </row>
    <row r="6" spans="1:17" s="1" customFormat="1" ht="20.100000000000001" customHeight="1" x14ac:dyDescent="0.15">
      <c r="A6" s="125">
        <v>1</v>
      </c>
      <c r="B6" s="69"/>
      <c r="C6" s="69"/>
      <c r="D6" s="124"/>
      <c r="E6" s="271"/>
      <c r="F6" s="46"/>
      <c r="G6" s="46"/>
      <c r="H6" s="46"/>
      <c r="I6" s="46"/>
      <c r="J6" s="170"/>
      <c r="K6" s="170"/>
      <c r="L6" s="170"/>
      <c r="M6" s="261"/>
      <c r="N6" s="254"/>
      <c r="O6" s="215" t="str">
        <f>IF(J6="","",ROUND(P6/J6,0))</f>
        <v/>
      </c>
      <c r="P6" s="296"/>
      <c r="Q6" s="345"/>
    </row>
    <row r="7" spans="1:17" s="1" customFormat="1" ht="20.100000000000001" customHeight="1" x14ac:dyDescent="0.15">
      <c r="A7" s="125">
        <v>2</v>
      </c>
      <c r="B7" s="69"/>
      <c r="C7" s="69"/>
      <c r="D7" s="124"/>
      <c r="E7" s="271"/>
      <c r="F7" s="46"/>
      <c r="G7" s="46"/>
      <c r="H7" s="46"/>
      <c r="I7" s="46"/>
      <c r="J7" s="170"/>
      <c r="K7" s="170"/>
      <c r="L7" s="170"/>
      <c r="M7" s="261"/>
      <c r="N7" s="254"/>
      <c r="O7" s="215" t="str">
        <f t="shared" ref="O7:O35" si="0">IF(J7="","",ROUND(P7/J7,0))</f>
        <v/>
      </c>
      <c r="P7" s="170"/>
      <c r="Q7" s="345"/>
    </row>
    <row r="8" spans="1:17" s="1" customFormat="1" ht="20.100000000000001" customHeight="1" x14ac:dyDescent="0.15">
      <c r="A8" s="125">
        <v>3</v>
      </c>
      <c r="B8" s="69"/>
      <c r="C8" s="69"/>
      <c r="D8" s="124"/>
      <c r="E8" s="271"/>
      <c r="F8" s="46"/>
      <c r="G8" s="46"/>
      <c r="H8" s="46"/>
      <c r="I8" s="46"/>
      <c r="J8" s="170"/>
      <c r="K8" s="170"/>
      <c r="L8" s="170"/>
      <c r="M8" s="261"/>
      <c r="N8" s="254"/>
      <c r="O8" s="215" t="str">
        <f t="shared" si="0"/>
        <v/>
      </c>
      <c r="P8" s="170"/>
      <c r="Q8" s="345"/>
    </row>
    <row r="9" spans="1:17" s="1" customFormat="1" ht="20.100000000000001" customHeight="1" x14ac:dyDescent="0.15">
      <c r="A9" s="125">
        <v>4</v>
      </c>
      <c r="B9" s="69"/>
      <c r="C9" s="69"/>
      <c r="D9" s="124"/>
      <c r="E9" s="271"/>
      <c r="F9" s="46"/>
      <c r="G9" s="46"/>
      <c r="H9" s="46"/>
      <c r="I9" s="46"/>
      <c r="J9" s="170"/>
      <c r="K9" s="170"/>
      <c r="L9" s="170"/>
      <c r="M9" s="261"/>
      <c r="N9" s="254"/>
      <c r="O9" s="215" t="str">
        <f t="shared" si="0"/>
        <v/>
      </c>
      <c r="P9" s="170"/>
      <c r="Q9" s="72"/>
    </row>
    <row r="10" spans="1:17" s="1" customFormat="1" ht="20.100000000000001" customHeight="1" x14ac:dyDescent="0.15">
      <c r="A10" s="125">
        <v>5</v>
      </c>
      <c r="B10" s="69"/>
      <c r="C10" s="69"/>
      <c r="D10" s="124"/>
      <c r="E10" s="271"/>
      <c r="F10" s="46"/>
      <c r="G10" s="46"/>
      <c r="H10" s="46"/>
      <c r="I10" s="46"/>
      <c r="J10" s="170"/>
      <c r="K10" s="170"/>
      <c r="L10" s="170"/>
      <c r="M10" s="261"/>
      <c r="N10" s="254"/>
      <c r="O10" s="215" t="str">
        <f t="shared" si="0"/>
        <v/>
      </c>
      <c r="P10" s="170"/>
      <c r="Q10" s="72"/>
    </row>
    <row r="11" spans="1:17" s="1" customFormat="1" ht="20.100000000000001" customHeight="1" x14ac:dyDescent="0.15">
      <c r="A11" s="125">
        <v>6</v>
      </c>
      <c r="B11" s="69"/>
      <c r="C11" s="69"/>
      <c r="D11" s="124"/>
      <c r="E11" s="271"/>
      <c r="F11" s="46"/>
      <c r="G11" s="46"/>
      <c r="H11" s="46"/>
      <c r="I11" s="46"/>
      <c r="J11" s="170"/>
      <c r="K11" s="170"/>
      <c r="L11" s="170"/>
      <c r="M11" s="261"/>
      <c r="N11" s="254"/>
      <c r="O11" s="215" t="str">
        <f t="shared" si="0"/>
        <v/>
      </c>
      <c r="P11" s="170"/>
      <c r="Q11" s="72"/>
    </row>
    <row r="12" spans="1:17" s="1" customFormat="1" ht="20.100000000000001" customHeight="1" x14ac:dyDescent="0.15">
      <c r="A12" s="125">
        <v>7</v>
      </c>
      <c r="B12" s="69"/>
      <c r="C12" s="69"/>
      <c r="D12" s="124"/>
      <c r="E12" s="271"/>
      <c r="F12" s="46"/>
      <c r="G12" s="46"/>
      <c r="H12" s="46"/>
      <c r="I12" s="46"/>
      <c r="J12" s="170"/>
      <c r="K12" s="170"/>
      <c r="L12" s="170"/>
      <c r="M12" s="261"/>
      <c r="N12" s="254"/>
      <c r="O12" s="215" t="str">
        <f t="shared" si="0"/>
        <v/>
      </c>
      <c r="P12" s="170"/>
      <c r="Q12" s="72"/>
    </row>
    <row r="13" spans="1:17" s="1" customFormat="1" ht="20.100000000000001" customHeight="1" x14ac:dyDescent="0.15">
      <c r="A13" s="125">
        <v>8</v>
      </c>
      <c r="B13" s="69"/>
      <c r="C13" s="69"/>
      <c r="D13" s="124"/>
      <c r="E13" s="271"/>
      <c r="F13" s="46"/>
      <c r="G13" s="46"/>
      <c r="H13" s="46"/>
      <c r="I13" s="46"/>
      <c r="J13" s="170"/>
      <c r="K13" s="170"/>
      <c r="L13" s="170"/>
      <c r="M13" s="261"/>
      <c r="N13" s="254"/>
      <c r="O13" s="215" t="str">
        <f t="shared" si="0"/>
        <v/>
      </c>
      <c r="P13" s="170"/>
      <c r="Q13" s="72"/>
    </row>
    <row r="14" spans="1:17" s="1" customFormat="1" ht="20.100000000000001" customHeight="1" x14ac:dyDescent="0.15">
      <c r="A14" s="125">
        <v>9</v>
      </c>
      <c r="B14" s="69"/>
      <c r="C14" s="69"/>
      <c r="D14" s="51"/>
      <c r="E14" s="271"/>
      <c r="F14" s="46"/>
      <c r="G14" s="46"/>
      <c r="H14" s="46"/>
      <c r="I14" s="46"/>
      <c r="J14" s="170"/>
      <c r="K14" s="170"/>
      <c r="L14" s="170"/>
      <c r="M14" s="261"/>
      <c r="N14" s="254"/>
      <c r="O14" s="215" t="str">
        <f t="shared" si="0"/>
        <v/>
      </c>
      <c r="P14" s="170"/>
      <c r="Q14" s="72"/>
    </row>
    <row r="15" spans="1:17" s="1" customFormat="1" ht="20.100000000000001" customHeight="1" x14ac:dyDescent="0.15">
      <c r="A15" s="125">
        <v>10</v>
      </c>
      <c r="B15" s="69"/>
      <c r="C15" s="69"/>
      <c r="D15" s="51"/>
      <c r="E15" s="271"/>
      <c r="F15" s="46"/>
      <c r="G15" s="46"/>
      <c r="H15" s="46"/>
      <c r="I15" s="46"/>
      <c r="J15" s="170"/>
      <c r="K15" s="170"/>
      <c r="L15" s="170"/>
      <c r="M15" s="261"/>
      <c r="N15" s="254"/>
      <c r="O15" s="215" t="str">
        <f t="shared" si="0"/>
        <v/>
      </c>
      <c r="P15" s="170"/>
      <c r="Q15" s="72"/>
    </row>
    <row r="16" spans="1:17" s="1" customFormat="1" ht="20.100000000000001" customHeight="1" x14ac:dyDescent="0.15">
      <c r="A16" s="125">
        <v>11</v>
      </c>
      <c r="B16" s="69"/>
      <c r="C16" s="69"/>
      <c r="D16" s="51"/>
      <c r="E16" s="271"/>
      <c r="F16" s="46"/>
      <c r="G16" s="46"/>
      <c r="H16" s="46"/>
      <c r="I16" s="46"/>
      <c r="J16" s="170"/>
      <c r="K16" s="170"/>
      <c r="L16" s="170"/>
      <c r="M16" s="261"/>
      <c r="N16" s="254"/>
      <c r="O16" s="215" t="str">
        <f t="shared" si="0"/>
        <v/>
      </c>
      <c r="P16" s="189"/>
      <c r="Q16" s="72"/>
    </row>
    <row r="17" spans="1:17" s="1" customFormat="1" ht="20.100000000000001" customHeight="1" x14ac:dyDescent="0.15">
      <c r="A17" s="125">
        <v>12</v>
      </c>
      <c r="B17" s="69"/>
      <c r="C17" s="69"/>
      <c r="D17" s="51"/>
      <c r="E17" s="271"/>
      <c r="F17" s="46"/>
      <c r="G17" s="46"/>
      <c r="H17" s="46"/>
      <c r="I17" s="46"/>
      <c r="J17" s="170"/>
      <c r="K17" s="170"/>
      <c r="L17" s="170"/>
      <c r="M17" s="261"/>
      <c r="N17" s="254"/>
      <c r="O17" s="215" t="str">
        <f t="shared" si="0"/>
        <v/>
      </c>
      <c r="P17" s="189"/>
      <c r="Q17" s="72"/>
    </row>
    <row r="18" spans="1:17" s="1" customFormat="1" ht="20.100000000000001" customHeight="1" x14ac:dyDescent="0.15">
      <c r="A18" s="125">
        <v>13</v>
      </c>
      <c r="B18" s="69"/>
      <c r="C18" s="69"/>
      <c r="D18" s="51"/>
      <c r="E18" s="271"/>
      <c r="F18" s="46"/>
      <c r="G18" s="126"/>
      <c r="H18" s="126"/>
      <c r="I18" s="126"/>
      <c r="J18" s="72"/>
      <c r="K18" s="72"/>
      <c r="L18" s="72"/>
      <c r="M18" s="261"/>
      <c r="N18" s="254"/>
      <c r="O18" s="215" t="str">
        <f t="shared" si="0"/>
        <v/>
      </c>
      <c r="P18" s="189"/>
      <c r="Q18" s="72"/>
    </row>
    <row r="19" spans="1:17" s="1" customFormat="1" ht="20.100000000000001" customHeight="1" x14ac:dyDescent="0.15">
      <c r="A19" s="125">
        <v>14</v>
      </c>
      <c r="B19" s="69"/>
      <c r="C19" s="69"/>
      <c r="D19" s="51"/>
      <c r="E19" s="271"/>
      <c r="F19" s="46"/>
      <c r="G19" s="46"/>
      <c r="H19" s="46"/>
      <c r="I19" s="46"/>
      <c r="J19" s="170"/>
      <c r="K19" s="170"/>
      <c r="L19" s="170"/>
      <c r="M19" s="261"/>
      <c r="N19" s="254"/>
      <c r="O19" s="215" t="str">
        <f t="shared" si="0"/>
        <v/>
      </c>
      <c r="P19" s="189"/>
      <c r="Q19" s="72"/>
    </row>
    <row r="20" spans="1:17" s="1" customFormat="1" ht="20.100000000000001" customHeight="1" x14ac:dyDescent="0.15">
      <c r="A20" s="125">
        <v>15</v>
      </c>
      <c r="B20" s="69"/>
      <c r="C20" s="69"/>
      <c r="D20" s="51"/>
      <c r="E20" s="271"/>
      <c r="F20" s="46"/>
      <c r="G20" s="46"/>
      <c r="H20" s="46"/>
      <c r="I20" s="46"/>
      <c r="J20" s="170"/>
      <c r="K20" s="170"/>
      <c r="L20" s="170"/>
      <c r="M20" s="261"/>
      <c r="N20" s="254"/>
      <c r="O20" s="215" t="str">
        <f t="shared" si="0"/>
        <v/>
      </c>
      <c r="P20" s="189"/>
      <c r="Q20" s="72"/>
    </row>
    <row r="21" spans="1:17" s="1" customFormat="1" ht="20.100000000000001" customHeight="1" x14ac:dyDescent="0.15">
      <c r="A21" s="125">
        <v>16</v>
      </c>
      <c r="B21" s="69"/>
      <c r="C21" s="69"/>
      <c r="D21" s="51"/>
      <c r="E21" s="271"/>
      <c r="F21" s="46"/>
      <c r="G21" s="46"/>
      <c r="H21" s="46"/>
      <c r="I21" s="46"/>
      <c r="J21" s="170"/>
      <c r="K21" s="170"/>
      <c r="L21" s="170"/>
      <c r="M21" s="261"/>
      <c r="N21" s="254"/>
      <c r="O21" s="215" t="str">
        <f t="shared" si="0"/>
        <v/>
      </c>
      <c r="P21" s="189"/>
      <c r="Q21" s="72"/>
    </row>
    <row r="22" spans="1:17" s="1" customFormat="1" ht="20.100000000000001" customHeight="1" x14ac:dyDescent="0.15">
      <c r="A22" s="125">
        <v>17</v>
      </c>
      <c r="B22" s="69"/>
      <c r="C22" s="69"/>
      <c r="D22" s="51"/>
      <c r="E22" s="271"/>
      <c r="F22" s="46"/>
      <c r="G22" s="46"/>
      <c r="H22" s="46"/>
      <c r="I22" s="46"/>
      <c r="J22" s="170"/>
      <c r="K22" s="170"/>
      <c r="L22" s="170"/>
      <c r="M22" s="261"/>
      <c r="N22" s="254"/>
      <c r="O22" s="215" t="str">
        <f t="shared" si="0"/>
        <v/>
      </c>
      <c r="P22" s="189"/>
      <c r="Q22" s="72"/>
    </row>
    <row r="23" spans="1:17" s="1" customFormat="1" ht="20.100000000000001" customHeight="1" x14ac:dyDescent="0.15">
      <c r="A23" s="125">
        <v>18</v>
      </c>
      <c r="B23" s="69"/>
      <c r="C23" s="69"/>
      <c r="D23" s="51"/>
      <c r="E23" s="271"/>
      <c r="F23" s="46"/>
      <c r="G23" s="69"/>
      <c r="H23" s="69"/>
      <c r="I23" s="69"/>
      <c r="J23" s="170"/>
      <c r="K23" s="170"/>
      <c r="L23" s="170"/>
      <c r="M23" s="261"/>
      <c r="N23" s="254"/>
      <c r="O23" s="215" t="str">
        <f t="shared" si="0"/>
        <v/>
      </c>
      <c r="P23" s="189"/>
      <c r="Q23" s="72"/>
    </row>
    <row r="24" spans="1:17" s="1" customFormat="1" ht="20.100000000000001" customHeight="1" x14ac:dyDescent="0.15">
      <c r="A24" s="125">
        <v>19</v>
      </c>
      <c r="B24" s="69"/>
      <c r="C24" s="69"/>
      <c r="D24" s="51"/>
      <c r="E24" s="271"/>
      <c r="F24" s="46"/>
      <c r="G24" s="69"/>
      <c r="H24" s="69"/>
      <c r="I24" s="69"/>
      <c r="J24" s="170"/>
      <c r="K24" s="170"/>
      <c r="L24" s="170"/>
      <c r="M24" s="261"/>
      <c r="N24" s="254"/>
      <c r="O24" s="215" t="str">
        <f t="shared" si="0"/>
        <v/>
      </c>
      <c r="P24" s="189"/>
      <c r="Q24" s="72"/>
    </row>
    <row r="25" spans="1:17" s="1" customFormat="1" ht="20.100000000000001" customHeight="1" x14ac:dyDescent="0.15">
      <c r="A25" s="125">
        <v>20</v>
      </c>
      <c r="B25" s="69"/>
      <c r="C25" s="69"/>
      <c r="D25" s="51"/>
      <c r="E25" s="271"/>
      <c r="F25" s="46"/>
      <c r="G25" s="69"/>
      <c r="H25" s="69"/>
      <c r="I25" s="69"/>
      <c r="J25" s="170"/>
      <c r="K25" s="170"/>
      <c r="L25" s="170"/>
      <c r="M25" s="261"/>
      <c r="N25" s="254"/>
      <c r="O25" s="215" t="str">
        <f t="shared" si="0"/>
        <v/>
      </c>
      <c r="P25" s="189"/>
      <c r="Q25" s="72"/>
    </row>
    <row r="26" spans="1:17" ht="20.100000000000001" customHeight="1" x14ac:dyDescent="0.15">
      <c r="A26" s="125">
        <v>21</v>
      </c>
      <c r="B26" s="69"/>
      <c r="C26" s="69"/>
      <c r="D26" s="51"/>
      <c r="E26" s="271"/>
      <c r="F26" s="46"/>
      <c r="G26" s="69"/>
      <c r="H26" s="69"/>
      <c r="I26" s="69"/>
      <c r="J26" s="170"/>
      <c r="K26" s="170"/>
      <c r="L26" s="170"/>
      <c r="M26" s="261"/>
      <c r="N26" s="254"/>
      <c r="O26" s="215" t="str">
        <f t="shared" si="0"/>
        <v/>
      </c>
      <c r="P26" s="189"/>
      <c r="Q26" s="72"/>
    </row>
    <row r="27" spans="1:17" ht="20.100000000000001" customHeight="1" x14ac:dyDescent="0.15">
      <c r="A27" s="125">
        <v>22</v>
      </c>
      <c r="B27" s="69"/>
      <c r="C27" s="69"/>
      <c r="D27" s="51"/>
      <c r="E27" s="271"/>
      <c r="F27" s="46"/>
      <c r="G27" s="69"/>
      <c r="H27" s="69"/>
      <c r="I27" s="69"/>
      <c r="J27" s="170"/>
      <c r="K27" s="170"/>
      <c r="L27" s="170"/>
      <c r="M27" s="261"/>
      <c r="N27" s="254"/>
      <c r="O27" s="215" t="str">
        <f t="shared" si="0"/>
        <v/>
      </c>
      <c r="P27" s="189"/>
      <c r="Q27" s="72"/>
    </row>
    <row r="28" spans="1:17" ht="20.100000000000001" customHeight="1" x14ac:dyDescent="0.15">
      <c r="A28" s="125">
        <v>23</v>
      </c>
      <c r="B28" s="69"/>
      <c r="C28" s="69"/>
      <c r="D28" s="51"/>
      <c r="E28" s="271"/>
      <c r="F28" s="46"/>
      <c r="G28" s="69"/>
      <c r="H28" s="69"/>
      <c r="I28" s="69"/>
      <c r="J28" s="170"/>
      <c r="K28" s="170"/>
      <c r="L28" s="170"/>
      <c r="M28" s="261"/>
      <c r="N28" s="254"/>
      <c r="O28" s="215" t="str">
        <f t="shared" si="0"/>
        <v/>
      </c>
      <c r="P28" s="189"/>
      <c r="Q28" s="72"/>
    </row>
    <row r="29" spans="1:17" ht="20.100000000000001" customHeight="1" x14ac:dyDescent="0.15">
      <c r="A29" s="125">
        <v>24</v>
      </c>
      <c r="B29" s="69"/>
      <c r="C29" s="69"/>
      <c r="D29" s="51"/>
      <c r="E29" s="271"/>
      <c r="F29" s="46"/>
      <c r="G29" s="69"/>
      <c r="H29" s="69"/>
      <c r="I29" s="69"/>
      <c r="J29" s="170"/>
      <c r="K29" s="170"/>
      <c r="L29" s="170"/>
      <c r="M29" s="261"/>
      <c r="N29" s="254"/>
      <c r="O29" s="215" t="str">
        <f t="shared" si="0"/>
        <v/>
      </c>
      <c r="P29" s="189"/>
      <c r="Q29" s="72"/>
    </row>
    <row r="30" spans="1:17" ht="20.100000000000001" customHeight="1" x14ac:dyDescent="0.15">
      <c r="A30" s="125">
        <v>25</v>
      </c>
      <c r="B30" s="69"/>
      <c r="C30" s="69"/>
      <c r="D30" s="51"/>
      <c r="E30" s="271"/>
      <c r="F30" s="46"/>
      <c r="G30" s="69"/>
      <c r="H30" s="69"/>
      <c r="I30" s="69"/>
      <c r="J30" s="170"/>
      <c r="K30" s="170"/>
      <c r="L30" s="170"/>
      <c r="M30" s="261"/>
      <c r="N30" s="254"/>
      <c r="O30" s="215" t="str">
        <f t="shared" si="0"/>
        <v/>
      </c>
      <c r="P30" s="189"/>
      <c r="Q30" s="72"/>
    </row>
    <row r="31" spans="1:17" ht="20.100000000000001" customHeight="1" x14ac:dyDescent="0.15">
      <c r="A31" s="125">
        <v>26</v>
      </c>
      <c r="B31" s="69"/>
      <c r="C31" s="69"/>
      <c r="D31" s="51"/>
      <c r="E31" s="271"/>
      <c r="F31" s="46"/>
      <c r="G31" s="69"/>
      <c r="H31" s="69"/>
      <c r="I31" s="69"/>
      <c r="J31" s="170"/>
      <c r="K31" s="170"/>
      <c r="L31" s="170"/>
      <c r="M31" s="261"/>
      <c r="N31" s="254"/>
      <c r="O31" s="215" t="str">
        <f t="shared" si="0"/>
        <v/>
      </c>
      <c r="P31" s="189"/>
      <c r="Q31" s="72"/>
    </row>
    <row r="32" spans="1:17" ht="20.100000000000001" customHeight="1" x14ac:dyDescent="0.15">
      <c r="A32" s="125">
        <v>27</v>
      </c>
      <c r="B32" s="69"/>
      <c r="C32" s="69"/>
      <c r="D32" s="51"/>
      <c r="E32" s="271"/>
      <c r="F32" s="46"/>
      <c r="G32" s="69"/>
      <c r="H32" s="69"/>
      <c r="I32" s="69"/>
      <c r="J32" s="170"/>
      <c r="K32" s="170"/>
      <c r="L32" s="170"/>
      <c r="M32" s="261"/>
      <c r="N32" s="254"/>
      <c r="O32" s="215" t="str">
        <f t="shared" si="0"/>
        <v/>
      </c>
      <c r="P32" s="189"/>
      <c r="Q32" s="72"/>
    </row>
    <row r="33" spans="1:17" ht="20.100000000000001" customHeight="1" x14ac:dyDescent="0.15">
      <c r="A33" s="125">
        <v>28</v>
      </c>
      <c r="B33" s="69"/>
      <c r="C33" s="69"/>
      <c r="D33" s="51"/>
      <c r="E33" s="271"/>
      <c r="F33" s="46"/>
      <c r="G33" s="69"/>
      <c r="H33" s="69"/>
      <c r="I33" s="69"/>
      <c r="J33" s="170"/>
      <c r="K33" s="170"/>
      <c r="L33" s="170"/>
      <c r="M33" s="261"/>
      <c r="N33" s="254"/>
      <c r="O33" s="215" t="str">
        <f t="shared" si="0"/>
        <v/>
      </c>
      <c r="P33" s="189"/>
      <c r="Q33" s="72"/>
    </row>
    <row r="34" spans="1:17" ht="20.100000000000001" customHeight="1" x14ac:dyDescent="0.15">
      <c r="A34" s="125">
        <v>29</v>
      </c>
      <c r="B34" s="69"/>
      <c r="C34" s="69"/>
      <c r="D34" s="51"/>
      <c r="E34" s="271"/>
      <c r="F34" s="46"/>
      <c r="G34" s="69"/>
      <c r="H34" s="69"/>
      <c r="I34" s="69"/>
      <c r="J34" s="170"/>
      <c r="K34" s="170"/>
      <c r="L34" s="170"/>
      <c r="M34" s="261"/>
      <c r="N34" s="254"/>
      <c r="O34" s="215" t="str">
        <f t="shared" si="0"/>
        <v/>
      </c>
      <c r="P34" s="189"/>
      <c r="Q34" s="72"/>
    </row>
    <row r="35" spans="1:17" ht="20.100000000000001" customHeight="1" x14ac:dyDescent="0.15">
      <c r="A35" s="125">
        <v>30</v>
      </c>
      <c r="B35" s="69"/>
      <c r="C35" s="69"/>
      <c r="D35" s="51"/>
      <c r="E35" s="271"/>
      <c r="F35" s="46"/>
      <c r="G35" s="69"/>
      <c r="H35" s="69"/>
      <c r="I35" s="69"/>
      <c r="J35" s="170"/>
      <c r="K35" s="170"/>
      <c r="L35" s="170"/>
      <c r="M35" s="261"/>
      <c r="N35" s="254"/>
      <c r="O35" s="215" t="str">
        <f t="shared" si="0"/>
        <v/>
      </c>
      <c r="P35" s="189"/>
      <c r="Q35" s="72"/>
    </row>
  </sheetData>
  <phoneticPr fontId="15" type="noConversion"/>
  <printOptions horizontalCentered="1"/>
  <pageMargins left="0.27559055118110237" right="0.27559055118110237" top="0.47244094488188981" bottom="0.47244094488188981" header="0.43307086614173229" footer="0.43307086614173229"/>
  <pageSetup paperSize="9" scale="75" orientation="landscape" verticalDpi="180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36"/>
  <dimension ref="A1:Y35"/>
  <sheetViews>
    <sheetView zoomScale="68" zoomScaleNormal="68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16.25" style="15" customWidth="1"/>
    <col min="3" max="3" width="17.375" style="15" customWidth="1"/>
    <col min="4" max="4" width="6.875" style="15" customWidth="1"/>
    <col min="5" max="6" width="10.375" style="15" customWidth="1"/>
    <col min="7" max="7" width="15.375" style="20" bestFit="1" customWidth="1"/>
    <col min="8" max="8" width="12.125" style="20" customWidth="1"/>
    <col min="9" max="10" width="17.625" style="15" bestFit="1" customWidth="1"/>
    <col min="11" max="11" width="7.5" style="15" customWidth="1"/>
    <col min="12" max="12" width="7.5" style="20" customWidth="1"/>
    <col min="13" max="19" width="7.5" style="15" customWidth="1"/>
    <col min="20" max="20" width="9.875" style="29" customWidth="1"/>
    <col min="21" max="21" width="11.25" style="29" bestFit="1" customWidth="1"/>
    <col min="22" max="22" width="18.375" style="29" customWidth="1"/>
    <col min="23" max="23" width="8.5" style="29" customWidth="1"/>
    <col min="24" max="24" width="17.625" style="29" bestFit="1" customWidth="1"/>
    <col min="25" max="25" width="12.25" style="15" customWidth="1"/>
    <col min="26" max="16384" width="9" style="15"/>
  </cols>
  <sheetData>
    <row r="1" spans="1:25" s="6" customFormat="1" ht="28.15" customHeight="1" x14ac:dyDescent="0.15">
      <c r="A1" s="559" t="s">
        <v>307</v>
      </c>
      <c r="B1" s="313" t="s">
        <v>331</v>
      </c>
      <c r="C1" s="311"/>
      <c r="D1" s="311"/>
      <c r="E1" s="312"/>
    </row>
    <row r="2" spans="1:25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25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25" s="9" customFormat="1" ht="27" customHeight="1" x14ac:dyDescent="0.15">
      <c r="A4" s="75" t="s">
        <v>241</v>
      </c>
      <c r="B4" s="73" t="s">
        <v>151</v>
      </c>
      <c r="C4" s="76" t="s">
        <v>252</v>
      </c>
      <c r="D4" s="42" t="s">
        <v>251</v>
      </c>
      <c r="E4" s="42" t="s">
        <v>658</v>
      </c>
      <c r="F4" s="314" t="s">
        <v>182</v>
      </c>
      <c r="G4" s="76" t="s">
        <v>254</v>
      </c>
      <c r="H4" s="76" t="s">
        <v>253</v>
      </c>
      <c r="I4" s="42" t="s">
        <v>350</v>
      </c>
      <c r="J4" s="43" t="s">
        <v>351</v>
      </c>
      <c r="K4" s="315" t="s">
        <v>103</v>
      </c>
      <c r="L4" s="44" t="s">
        <v>352</v>
      </c>
      <c r="M4" s="44" t="s">
        <v>353</v>
      </c>
      <c r="N4" s="44" t="s">
        <v>354</v>
      </c>
      <c r="O4" s="44" t="s">
        <v>355</v>
      </c>
      <c r="P4" s="44" t="s">
        <v>356</v>
      </c>
      <c r="Q4" s="44" t="s">
        <v>357</v>
      </c>
      <c r="R4" s="44" t="s">
        <v>358</v>
      </c>
      <c r="S4" s="44" t="s">
        <v>359</v>
      </c>
      <c r="T4" s="250" t="s">
        <v>102</v>
      </c>
      <c r="U4" s="250" t="s">
        <v>104</v>
      </c>
      <c r="V4" s="322" t="s">
        <v>360</v>
      </c>
      <c r="W4" s="319" t="s">
        <v>263</v>
      </c>
      <c r="X4" s="322" t="s">
        <v>361</v>
      </c>
      <c r="Y4" s="131" t="s">
        <v>33</v>
      </c>
    </row>
    <row r="5" spans="1:25" s="1" customFormat="1" ht="27" customHeight="1" x14ac:dyDescent="0.15">
      <c r="A5" s="175"/>
      <c r="B5" s="205" t="s">
        <v>304</v>
      </c>
      <c r="C5" s="197"/>
      <c r="D5" s="197"/>
      <c r="E5" s="429"/>
      <c r="F5" s="429"/>
      <c r="G5" s="288"/>
      <c r="H5" s="288"/>
      <c r="I5" s="288">
        <f>SUM(I6:I35)</f>
        <v>0</v>
      </c>
      <c r="J5" s="365">
        <f>SUM(J6:J35)</f>
        <v>0</v>
      </c>
      <c r="K5" s="443"/>
      <c r="L5" s="251"/>
      <c r="M5" s="251"/>
      <c r="N5" s="251"/>
      <c r="O5" s="251"/>
      <c r="P5" s="251"/>
      <c r="Q5" s="251"/>
      <c r="R5" s="251"/>
      <c r="S5" s="251"/>
      <c r="T5" s="444"/>
      <c r="U5" s="370"/>
      <c r="V5" s="282">
        <f>SUM(V6:V35)</f>
        <v>0</v>
      </c>
      <c r="W5" s="428"/>
      <c r="X5" s="282">
        <f>SUM(X6:X35)</f>
        <v>0</v>
      </c>
      <c r="Y5" s="288"/>
    </row>
    <row r="6" spans="1:25" s="1" customFormat="1" ht="20.100000000000001" customHeight="1" x14ac:dyDescent="0.15">
      <c r="A6" s="125">
        <v>1</v>
      </c>
      <c r="B6" s="69"/>
      <c r="C6" s="69"/>
      <c r="D6" s="124"/>
      <c r="E6" s="271"/>
      <c r="F6" s="271"/>
      <c r="G6" s="72"/>
      <c r="H6" s="72" t="str">
        <f>IF(G6="","",ROUND(I6/G6,0))</f>
        <v/>
      </c>
      <c r="I6" s="345"/>
      <c r="J6" s="280"/>
      <c r="K6" s="245"/>
      <c r="L6" s="47"/>
      <c r="M6" s="51"/>
      <c r="N6" s="51"/>
      <c r="O6" s="51"/>
      <c r="P6" s="51"/>
      <c r="Q6" s="51"/>
      <c r="R6" s="51"/>
      <c r="S6" s="124"/>
      <c r="T6" s="55"/>
      <c r="U6" s="215" t="str">
        <f>IF(G6="","",ROUND(V6/G6,0))</f>
        <v/>
      </c>
      <c r="V6" s="215"/>
      <c r="W6" s="281"/>
      <c r="X6" s="215"/>
      <c r="Y6" s="345"/>
    </row>
    <row r="7" spans="1:25" s="1" customFormat="1" ht="20.100000000000001" customHeight="1" x14ac:dyDescent="0.15">
      <c r="A7" s="125">
        <v>2</v>
      </c>
      <c r="B7" s="69"/>
      <c r="C7" s="69"/>
      <c r="D7" s="124"/>
      <c r="E7" s="271"/>
      <c r="F7" s="271"/>
      <c r="G7" s="72"/>
      <c r="H7" s="72" t="str">
        <f t="shared" ref="H7:H35" si="0">IF(G7="","",ROUND(I7/G7,0))</f>
        <v/>
      </c>
      <c r="I7" s="345"/>
      <c r="J7" s="280"/>
      <c r="K7" s="245"/>
      <c r="L7" s="47"/>
      <c r="M7" s="51"/>
      <c r="N7" s="51"/>
      <c r="O7" s="51"/>
      <c r="P7" s="51"/>
      <c r="Q7" s="51"/>
      <c r="R7" s="51"/>
      <c r="S7" s="124"/>
      <c r="T7" s="55"/>
      <c r="U7" s="215" t="str">
        <f t="shared" ref="U7:U35" si="1">IF(G7="","",ROUND(V7/G7,0))</f>
        <v/>
      </c>
      <c r="V7" s="215"/>
      <c r="W7" s="281"/>
      <c r="X7" s="215"/>
      <c r="Y7" s="345"/>
    </row>
    <row r="8" spans="1:25" s="1" customFormat="1" ht="20.100000000000001" customHeight="1" x14ac:dyDescent="0.15">
      <c r="A8" s="125">
        <v>3</v>
      </c>
      <c r="B8" s="69"/>
      <c r="C8" s="69"/>
      <c r="D8" s="124"/>
      <c r="E8" s="271"/>
      <c r="F8" s="271"/>
      <c r="G8" s="72"/>
      <c r="H8" s="72" t="str">
        <f t="shared" si="0"/>
        <v/>
      </c>
      <c r="I8" s="345"/>
      <c r="J8" s="280"/>
      <c r="K8" s="245"/>
      <c r="L8" s="47"/>
      <c r="M8" s="51"/>
      <c r="N8" s="51"/>
      <c r="O8" s="51"/>
      <c r="P8" s="51"/>
      <c r="Q8" s="51"/>
      <c r="R8" s="51"/>
      <c r="S8" s="124"/>
      <c r="T8" s="55"/>
      <c r="U8" s="215" t="str">
        <f t="shared" si="1"/>
        <v/>
      </c>
      <c r="V8" s="215"/>
      <c r="W8" s="281"/>
      <c r="X8" s="215"/>
      <c r="Y8" s="345"/>
    </row>
    <row r="9" spans="1:25" s="1" customFormat="1" ht="20.100000000000001" customHeight="1" x14ac:dyDescent="0.15">
      <c r="A9" s="125">
        <v>4</v>
      </c>
      <c r="B9" s="69"/>
      <c r="C9" s="69"/>
      <c r="D9" s="124"/>
      <c r="E9" s="271"/>
      <c r="F9" s="271"/>
      <c r="G9" s="72"/>
      <c r="H9" s="72" t="str">
        <f t="shared" si="0"/>
        <v/>
      </c>
      <c r="I9" s="345"/>
      <c r="J9" s="280"/>
      <c r="K9" s="245"/>
      <c r="L9" s="47"/>
      <c r="M9" s="51"/>
      <c r="N9" s="51"/>
      <c r="O9" s="51"/>
      <c r="P9" s="51"/>
      <c r="Q9" s="51"/>
      <c r="R9" s="51"/>
      <c r="S9" s="124"/>
      <c r="T9" s="55"/>
      <c r="U9" s="215" t="str">
        <f t="shared" si="1"/>
        <v/>
      </c>
      <c r="V9" s="215"/>
      <c r="W9" s="281"/>
      <c r="X9" s="215"/>
      <c r="Y9" s="72"/>
    </row>
    <row r="10" spans="1:25" s="1" customFormat="1" ht="20.100000000000001" customHeight="1" x14ac:dyDescent="0.15">
      <c r="A10" s="125">
        <v>5</v>
      </c>
      <c r="B10" s="69"/>
      <c r="C10" s="69"/>
      <c r="D10" s="124"/>
      <c r="E10" s="271"/>
      <c r="F10" s="271"/>
      <c r="G10" s="72"/>
      <c r="H10" s="72" t="str">
        <f t="shared" si="0"/>
        <v/>
      </c>
      <c r="I10" s="345"/>
      <c r="J10" s="280"/>
      <c r="K10" s="245"/>
      <c r="L10" s="47"/>
      <c r="M10" s="51"/>
      <c r="N10" s="51"/>
      <c r="O10" s="51"/>
      <c r="P10" s="51"/>
      <c r="Q10" s="51"/>
      <c r="R10" s="51"/>
      <c r="S10" s="124"/>
      <c r="T10" s="55"/>
      <c r="U10" s="215" t="str">
        <f t="shared" si="1"/>
        <v/>
      </c>
      <c r="V10" s="215"/>
      <c r="W10" s="281"/>
      <c r="X10" s="215"/>
      <c r="Y10" s="72"/>
    </row>
    <row r="11" spans="1:25" s="1" customFormat="1" ht="20.100000000000001" customHeight="1" x14ac:dyDescent="0.15">
      <c r="A11" s="125">
        <v>6</v>
      </c>
      <c r="B11" s="69"/>
      <c r="C11" s="69"/>
      <c r="D11" s="124"/>
      <c r="E11" s="271"/>
      <c r="F11" s="271"/>
      <c r="G11" s="72"/>
      <c r="H11" s="72" t="str">
        <f t="shared" si="0"/>
        <v/>
      </c>
      <c r="I11" s="345"/>
      <c r="J11" s="280"/>
      <c r="K11" s="245"/>
      <c r="L11" s="47"/>
      <c r="M11" s="51"/>
      <c r="N11" s="51"/>
      <c r="O11" s="51"/>
      <c r="P11" s="51"/>
      <c r="Q11" s="51"/>
      <c r="R11" s="51"/>
      <c r="S11" s="124"/>
      <c r="T11" s="55"/>
      <c r="U11" s="215" t="str">
        <f t="shared" si="1"/>
        <v/>
      </c>
      <c r="V11" s="215"/>
      <c r="W11" s="281"/>
      <c r="X11" s="215"/>
      <c r="Y11" s="72"/>
    </row>
    <row r="12" spans="1:25" s="1" customFormat="1" ht="20.100000000000001" customHeight="1" x14ac:dyDescent="0.15">
      <c r="A12" s="125">
        <v>7</v>
      </c>
      <c r="B12" s="69"/>
      <c r="C12" s="69"/>
      <c r="D12" s="124"/>
      <c r="E12" s="271"/>
      <c r="F12" s="271"/>
      <c r="G12" s="72"/>
      <c r="H12" s="72" t="str">
        <f t="shared" si="0"/>
        <v/>
      </c>
      <c r="I12" s="345"/>
      <c r="J12" s="280"/>
      <c r="K12" s="245"/>
      <c r="L12" s="47"/>
      <c r="M12" s="51"/>
      <c r="N12" s="51"/>
      <c r="O12" s="51"/>
      <c r="P12" s="51"/>
      <c r="Q12" s="51"/>
      <c r="R12" s="51"/>
      <c r="S12" s="124"/>
      <c r="T12" s="55"/>
      <c r="U12" s="215" t="str">
        <f t="shared" si="1"/>
        <v/>
      </c>
      <c r="V12" s="215"/>
      <c r="W12" s="281"/>
      <c r="X12" s="215"/>
      <c r="Y12" s="72"/>
    </row>
    <row r="13" spans="1:25" s="1" customFormat="1" ht="20.100000000000001" customHeight="1" x14ac:dyDescent="0.15">
      <c r="A13" s="125">
        <v>8</v>
      </c>
      <c r="B13" s="69"/>
      <c r="C13" s="69"/>
      <c r="D13" s="124"/>
      <c r="E13" s="271"/>
      <c r="F13" s="271"/>
      <c r="G13" s="72"/>
      <c r="H13" s="72" t="str">
        <f t="shared" si="0"/>
        <v/>
      </c>
      <c r="I13" s="345"/>
      <c r="J13" s="280"/>
      <c r="K13" s="245"/>
      <c r="L13" s="47"/>
      <c r="M13" s="51"/>
      <c r="N13" s="51"/>
      <c r="O13" s="51"/>
      <c r="P13" s="51"/>
      <c r="Q13" s="51"/>
      <c r="R13" s="51"/>
      <c r="S13" s="124"/>
      <c r="T13" s="55"/>
      <c r="U13" s="215" t="str">
        <f t="shared" si="1"/>
        <v/>
      </c>
      <c r="V13" s="215"/>
      <c r="W13" s="281"/>
      <c r="X13" s="215"/>
      <c r="Y13" s="72"/>
    </row>
    <row r="14" spans="1:25" s="1" customFormat="1" ht="20.100000000000001" customHeight="1" x14ac:dyDescent="0.15">
      <c r="A14" s="125">
        <v>9</v>
      </c>
      <c r="B14" s="69"/>
      <c r="C14" s="69"/>
      <c r="D14" s="124"/>
      <c r="E14" s="271"/>
      <c r="F14" s="271"/>
      <c r="G14" s="72"/>
      <c r="H14" s="72" t="str">
        <f t="shared" si="0"/>
        <v/>
      </c>
      <c r="I14" s="345"/>
      <c r="J14" s="280"/>
      <c r="K14" s="245"/>
      <c r="L14" s="47"/>
      <c r="M14" s="51"/>
      <c r="N14" s="51"/>
      <c r="O14" s="51"/>
      <c r="P14" s="51"/>
      <c r="Q14" s="51"/>
      <c r="R14" s="51"/>
      <c r="S14" s="124"/>
      <c r="T14" s="55"/>
      <c r="U14" s="215" t="str">
        <f t="shared" si="1"/>
        <v/>
      </c>
      <c r="V14" s="215"/>
      <c r="W14" s="281"/>
      <c r="X14" s="215"/>
      <c r="Y14" s="72"/>
    </row>
    <row r="15" spans="1:25" s="1" customFormat="1" ht="20.100000000000001" customHeight="1" x14ac:dyDescent="0.15">
      <c r="A15" s="125">
        <v>10</v>
      </c>
      <c r="B15" s="69"/>
      <c r="C15" s="69"/>
      <c r="D15" s="124"/>
      <c r="E15" s="271"/>
      <c r="F15" s="271"/>
      <c r="G15" s="72"/>
      <c r="H15" s="72" t="str">
        <f t="shared" si="0"/>
        <v/>
      </c>
      <c r="I15" s="345"/>
      <c r="J15" s="280"/>
      <c r="K15" s="245"/>
      <c r="L15" s="47"/>
      <c r="M15" s="51"/>
      <c r="N15" s="51"/>
      <c r="O15" s="51"/>
      <c r="P15" s="51"/>
      <c r="Q15" s="51"/>
      <c r="R15" s="51"/>
      <c r="S15" s="124"/>
      <c r="T15" s="55"/>
      <c r="U15" s="215" t="str">
        <f t="shared" si="1"/>
        <v/>
      </c>
      <c r="V15" s="215"/>
      <c r="W15" s="281"/>
      <c r="X15" s="215"/>
      <c r="Y15" s="72"/>
    </row>
    <row r="16" spans="1:25" s="1" customFormat="1" ht="20.100000000000001" customHeight="1" x14ac:dyDescent="0.15">
      <c r="A16" s="125">
        <v>11</v>
      </c>
      <c r="B16" s="69"/>
      <c r="C16" s="69"/>
      <c r="D16" s="124"/>
      <c r="E16" s="271"/>
      <c r="F16" s="271"/>
      <c r="G16" s="72"/>
      <c r="H16" s="72" t="str">
        <f t="shared" si="0"/>
        <v/>
      </c>
      <c r="I16" s="345"/>
      <c r="J16" s="280"/>
      <c r="K16" s="245"/>
      <c r="L16" s="47"/>
      <c r="M16" s="51"/>
      <c r="N16" s="51"/>
      <c r="O16" s="51"/>
      <c r="P16" s="51"/>
      <c r="Q16" s="51"/>
      <c r="R16" s="51"/>
      <c r="S16" s="124"/>
      <c r="T16" s="55"/>
      <c r="U16" s="215" t="str">
        <f t="shared" si="1"/>
        <v/>
      </c>
      <c r="V16" s="215"/>
      <c r="W16" s="281"/>
      <c r="X16" s="215"/>
      <c r="Y16" s="72"/>
    </row>
    <row r="17" spans="1:25" s="1" customFormat="1" ht="20.100000000000001" customHeight="1" x14ac:dyDescent="0.15">
      <c r="A17" s="125">
        <v>12</v>
      </c>
      <c r="B17" s="69"/>
      <c r="C17" s="69"/>
      <c r="D17" s="124"/>
      <c r="E17" s="271"/>
      <c r="F17" s="271"/>
      <c r="G17" s="72"/>
      <c r="H17" s="72" t="str">
        <f t="shared" si="0"/>
        <v/>
      </c>
      <c r="I17" s="345"/>
      <c r="J17" s="280"/>
      <c r="K17" s="245"/>
      <c r="L17" s="47"/>
      <c r="M17" s="51"/>
      <c r="N17" s="51"/>
      <c r="O17" s="51"/>
      <c r="P17" s="51"/>
      <c r="Q17" s="51"/>
      <c r="R17" s="51"/>
      <c r="S17" s="124"/>
      <c r="T17" s="55"/>
      <c r="U17" s="215" t="str">
        <f t="shared" si="1"/>
        <v/>
      </c>
      <c r="V17" s="215"/>
      <c r="W17" s="281"/>
      <c r="X17" s="215"/>
      <c r="Y17" s="72"/>
    </row>
    <row r="18" spans="1:25" s="1" customFormat="1" ht="20.100000000000001" customHeight="1" x14ac:dyDescent="0.15">
      <c r="A18" s="125">
        <v>13</v>
      </c>
      <c r="B18" s="69"/>
      <c r="C18" s="69"/>
      <c r="D18" s="124"/>
      <c r="E18" s="271"/>
      <c r="F18" s="271"/>
      <c r="G18" s="72"/>
      <c r="H18" s="72" t="str">
        <f t="shared" si="0"/>
        <v/>
      </c>
      <c r="I18" s="345"/>
      <c r="J18" s="280"/>
      <c r="K18" s="245"/>
      <c r="L18" s="47"/>
      <c r="M18" s="51"/>
      <c r="N18" s="51"/>
      <c r="O18" s="51"/>
      <c r="P18" s="51"/>
      <c r="Q18" s="51"/>
      <c r="R18" s="51"/>
      <c r="S18" s="124"/>
      <c r="T18" s="55"/>
      <c r="U18" s="215" t="str">
        <f t="shared" si="1"/>
        <v/>
      </c>
      <c r="V18" s="215"/>
      <c r="W18" s="281"/>
      <c r="X18" s="215"/>
      <c r="Y18" s="72"/>
    </row>
    <row r="19" spans="1:25" s="1" customFormat="1" ht="20.100000000000001" customHeight="1" x14ac:dyDescent="0.15">
      <c r="A19" s="125">
        <v>14</v>
      </c>
      <c r="B19" s="69"/>
      <c r="C19" s="69"/>
      <c r="D19" s="124"/>
      <c r="E19" s="271"/>
      <c r="F19" s="271"/>
      <c r="G19" s="72"/>
      <c r="H19" s="72" t="str">
        <f t="shared" si="0"/>
        <v/>
      </c>
      <c r="I19" s="345"/>
      <c r="J19" s="280"/>
      <c r="K19" s="245"/>
      <c r="L19" s="47"/>
      <c r="M19" s="51"/>
      <c r="N19" s="51"/>
      <c r="O19" s="51"/>
      <c r="P19" s="51"/>
      <c r="Q19" s="51"/>
      <c r="R19" s="51"/>
      <c r="S19" s="124"/>
      <c r="T19" s="55"/>
      <c r="U19" s="215" t="str">
        <f t="shared" si="1"/>
        <v/>
      </c>
      <c r="V19" s="215"/>
      <c r="W19" s="281"/>
      <c r="X19" s="215"/>
      <c r="Y19" s="72"/>
    </row>
    <row r="20" spans="1:25" s="1" customFormat="1" ht="20.100000000000001" customHeight="1" x14ac:dyDescent="0.15">
      <c r="A20" s="125">
        <v>15</v>
      </c>
      <c r="B20" s="69"/>
      <c r="C20" s="69"/>
      <c r="D20" s="124"/>
      <c r="E20" s="271"/>
      <c r="F20" s="271"/>
      <c r="G20" s="72"/>
      <c r="H20" s="72" t="str">
        <f t="shared" si="0"/>
        <v/>
      </c>
      <c r="I20" s="345"/>
      <c r="J20" s="280"/>
      <c r="K20" s="245"/>
      <c r="L20" s="47"/>
      <c r="M20" s="51"/>
      <c r="N20" s="51"/>
      <c r="O20" s="51"/>
      <c r="P20" s="51"/>
      <c r="Q20" s="51"/>
      <c r="R20" s="51"/>
      <c r="S20" s="124"/>
      <c r="T20" s="55"/>
      <c r="U20" s="215" t="str">
        <f t="shared" si="1"/>
        <v/>
      </c>
      <c r="V20" s="215"/>
      <c r="W20" s="281"/>
      <c r="X20" s="215"/>
      <c r="Y20" s="72"/>
    </row>
    <row r="21" spans="1:25" s="1" customFormat="1" ht="20.100000000000001" customHeight="1" x14ac:dyDescent="0.15">
      <c r="A21" s="125">
        <v>16</v>
      </c>
      <c r="B21" s="69"/>
      <c r="C21" s="69"/>
      <c r="D21" s="124"/>
      <c r="E21" s="271"/>
      <c r="F21" s="271"/>
      <c r="G21" s="72"/>
      <c r="H21" s="72" t="str">
        <f t="shared" si="0"/>
        <v/>
      </c>
      <c r="I21" s="345"/>
      <c r="J21" s="280"/>
      <c r="K21" s="245"/>
      <c r="L21" s="47"/>
      <c r="M21" s="51"/>
      <c r="N21" s="51"/>
      <c r="O21" s="51"/>
      <c r="P21" s="51"/>
      <c r="Q21" s="51"/>
      <c r="R21" s="51"/>
      <c r="S21" s="124"/>
      <c r="T21" s="55"/>
      <c r="U21" s="215" t="str">
        <f t="shared" si="1"/>
        <v/>
      </c>
      <c r="V21" s="215"/>
      <c r="W21" s="281"/>
      <c r="X21" s="215"/>
      <c r="Y21" s="72"/>
    </row>
    <row r="22" spans="1:25" s="1" customFormat="1" ht="20.100000000000001" customHeight="1" x14ac:dyDescent="0.15">
      <c r="A22" s="125">
        <v>17</v>
      </c>
      <c r="B22" s="69"/>
      <c r="C22" s="69"/>
      <c r="D22" s="124"/>
      <c r="E22" s="271"/>
      <c r="F22" s="271"/>
      <c r="G22" s="72"/>
      <c r="H22" s="72" t="str">
        <f t="shared" si="0"/>
        <v/>
      </c>
      <c r="I22" s="345"/>
      <c r="J22" s="280"/>
      <c r="K22" s="245"/>
      <c r="L22" s="47"/>
      <c r="M22" s="51"/>
      <c r="N22" s="51"/>
      <c r="O22" s="51"/>
      <c r="P22" s="51"/>
      <c r="Q22" s="51"/>
      <c r="R22" s="51"/>
      <c r="S22" s="124"/>
      <c r="T22" s="55"/>
      <c r="U22" s="215" t="str">
        <f t="shared" si="1"/>
        <v/>
      </c>
      <c r="V22" s="215"/>
      <c r="W22" s="281"/>
      <c r="X22" s="215"/>
      <c r="Y22" s="72"/>
    </row>
    <row r="23" spans="1:25" s="1" customFormat="1" ht="20.100000000000001" customHeight="1" x14ac:dyDescent="0.15">
      <c r="A23" s="125">
        <v>18</v>
      </c>
      <c r="B23" s="69"/>
      <c r="C23" s="69"/>
      <c r="D23" s="124"/>
      <c r="E23" s="271"/>
      <c r="F23" s="271"/>
      <c r="G23" s="72"/>
      <c r="H23" s="72" t="str">
        <f t="shared" si="0"/>
        <v/>
      </c>
      <c r="I23" s="345"/>
      <c r="J23" s="280"/>
      <c r="K23" s="245"/>
      <c r="L23" s="47"/>
      <c r="M23" s="51"/>
      <c r="N23" s="51"/>
      <c r="O23" s="51"/>
      <c r="P23" s="51"/>
      <c r="Q23" s="51"/>
      <c r="R23" s="51"/>
      <c r="S23" s="124"/>
      <c r="T23" s="55"/>
      <c r="U23" s="215" t="str">
        <f t="shared" si="1"/>
        <v/>
      </c>
      <c r="V23" s="215"/>
      <c r="W23" s="281"/>
      <c r="X23" s="215"/>
      <c r="Y23" s="72"/>
    </row>
    <row r="24" spans="1:25" s="1" customFormat="1" ht="20.100000000000001" customHeight="1" x14ac:dyDescent="0.15">
      <c r="A24" s="125">
        <v>19</v>
      </c>
      <c r="B24" s="69"/>
      <c r="C24" s="69"/>
      <c r="D24" s="124"/>
      <c r="E24" s="271"/>
      <c r="F24" s="271"/>
      <c r="G24" s="72"/>
      <c r="H24" s="72" t="str">
        <f t="shared" si="0"/>
        <v/>
      </c>
      <c r="I24" s="345"/>
      <c r="J24" s="280"/>
      <c r="K24" s="245"/>
      <c r="L24" s="47"/>
      <c r="M24" s="51"/>
      <c r="N24" s="51"/>
      <c r="O24" s="51"/>
      <c r="P24" s="51"/>
      <c r="Q24" s="51"/>
      <c r="R24" s="51"/>
      <c r="S24" s="124"/>
      <c r="T24" s="55"/>
      <c r="U24" s="215" t="str">
        <f t="shared" si="1"/>
        <v/>
      </c>
      <c r="V24" s="215"/>
      <c r="W24" s="281"/>
      <c r="X24" s="215"/>
      <c r="Y24" s="72"/>
    </row>
    <row r="25" spans="1:25" s="1" customFormat="1" ht="20.100000000000001" customHeight="1" x14ac:dyDescent="0.15">
      <c r="A25" s="125">
        <v>20</v>
      </c>
      <c r="B25" s="69"/>
      <c r="C25" s="69"/>
      <c r="D25" s="124"/>
      <c r="E25" s="271"/>
      <c r="F25" s="271"/>
      <c r="G25" s="72"/>
      <c r="H25" s="72" t="str">
        <f t="shared" si="0"/>
        <v/>
      </c>
      <c r="I25" s="345"/>
      <c r="J25" s="280"/>
      <c r="K25" s="245"/>
      <c r="L25" s="47"/>
      <c r="M25" s="51"/>
      <c r="N25" s="51"/>
      <c r="O25" s="51"/>
      <c r="P25" s="51"/>
      <c r="Q25" s="51"/>
      <c r="R25" s="51"/>
      <c r="S25" s="124"/>
      <c r="T25" s="55"/>
      <c r="U25" s="215" t="str">
        <f t="shared" si="1"/>
        <v/>
      </c>
      <c r="V25" s="215"/>
      <c r="W25" s="281"/>
      <c r="X25" s="215"/>
      <c r="Y25" s="72"/>
    </row>
    <row r="26" spans="1:25" s="1" customFormat="1" ht="20.100000000000001" customHeight="1" x14ac:dyDescent="0.15">
      <c r="A26" s="125">
        <v>21</v>
      </c>
      <c r="B26" s="69"/>
      <c r="C26" s="69"/>
      <c r="D26" s="124"/>
      <c r="E26" s="271"/>
      <c r="F26" s="271"/>
      <c r="G26" s="72"/>
      <c r="H26" s="72" t="str">
        <f t="shared" si="0"/>
        <v/>
      </c>
      <c r="I26" s="345"/>
      <c r="J26" s="280"/>
      <c r="K26" s="245"/>
      <c r="L26" s="47"/>
      <c r="M26" s="51"/>
      <c r="N26" s="51"/>
      <c r="O26" s="51"/>
      <c r="P26" s="51"/>
      <c r="Q26" s="51"/>
      <c r="R26" s="51"/>
      <c r="S26" s="124"/>
      <c r="T26" s="55"/>
      <c r="U26" s="215" t="str">
        <f t="shared" si="1"/>
        <v/>
      </c>
      <c r="V26" s="215"/>
      <c r="W26" s="281"/>
      <c r="X26" s="215"/>
      <c r="Y26" s="72"/>
    </row>
    <row r="27" spans="1:25" s="1" customFormat="1" ht="20.100000000000001" customHeight="1" x14ac:dyDescent="0.15">
      <c r="A27" s="125">
        <v>22</v>
      </c>
      <c r="B27" s="69"/>
      <c r="C27" s="69"/>
      <c r="D27" s="124"/>
      <c r="E27" s="271"/>
      <c r="F27" s="271"/>
      <c r="G27" s="72"/>
      <c r="H27" s="72" t="str">
        <f t="shared" si="0"/>
        <v/>
      </c>
      <c r="I27" s="345"/>
      <c r="J27" s="280"/>
      <c r="K27" s="245"/>
      <c r="L27" s="47"/>
      <c r="M27" s="51"/>
      <c r="N27" s="51"/>
      <c r="O27" s="51"/>
      <c r="P27" s="51"/>
      <c r="Q27" s="51"/>
      <c r="R27" s="51"/>
      <c r="S27" s="124"/>
      <c r="T27" s="55"/>
      <c r="U27" s="215" t="str">
        <f t="shared" si="1"/>
        <v/>
      </c>
      <c r="V27" s="215"/>
      <c r="W27" s="281"/>
      <c r="X27" s="215"/>
      <c r="Y27" s="72"/>
    </row>
    <row r="28" spans="1:25" s="1" customFormat="1" ht="20.100000000000001" customHeight="1" x14ac:dyDescent="0.15">
      <c r="A28" s="125">
        <v>23</v>
      </c>
      <c r="B28" s="69"/>
      <c r="C28" s="69"/>
      <c r="D28" s="124"/>
      <c r="E28" s="271"/>
      <c r="F28" s="271"/>
      <c r="G28" s="72"/>
      <c r="H28" s="72" t="str">
        <f t="shared" si="0"/>
        <v/>
      </c>
      <c r="I28" s="345"/>
      <c r="J28" s="280"/>
      <c r="K28" s="245"/>
      <c r="L28" s="47"/>
      <c r="M28" s="51"/>
      <c r="N28" s="51"/>
      <c r="O28" s="51"/>
      <c r="P28" s="51"/>
      <c r="Q28" s="51"/>
      <c r="R28" s="51"/>
      <c r="S28" s="124"/>
      <c r="T28" s="55"/>
      <c r="U28" s="215" t="str">
        <f t="shared" si="1"/>
        <v/>
      </c>
      <c r="V28" s="215"/>
      <c r="W28" s="281"/>
      <c r="X28" s="215"/>
      <c r="Y28" s="72"/>
    </row>
    <row r="29" spans="1:25" s="1" customFormat="1" ht="20.100000000000001" customHeight="1" x14ac:dyDescent="0.15">
      <c r="A29" s="125">
        <v>24</v>
      </c>
      <c r="B29" s="69"/>
      <c r="C29" s="69"/>
      <c r="D29" s="124"/>
      <c r="E29" s="271"/>
      <c r="F29" s="271"/>
      <c r="G29" s="72"/>
      <c r="H29" s="72" t="str">
        <f t="shared" si="0"/>
        <v/>
      </c>
      <c r="I29" s="345"/>
      <c r="J29" s="280"/>
      <c r="K29" s="245"/>
      <c r="L29" s="47"/>
      <c r="M29" s="51"/>
      <c r="N29" s="51"/>
      <c r="O29" s="51"/>
      <c r="P29" s="51"/>
      <c r="Q29" s="51"/>
      <c r="R29" s="51"/>
      <c r="S29" s="124"/>
      <c r="T29" s="55"/>
      <c r="U29" s="215" t="str">
        <f t="shared" si="1"/>
        <v/>
      </c>
      <c r="V29" s="215"/>
      <c r="W29" s="281"/>
      <c r="X29" s="215"/>
      <c r="Y29" s="72"/>
    </row>
    <row r="30" spans="1:25" s="1" customFormat="1" ht="20.100000000000001" customHeight="1" x14ac:dyDescent="0.15">
      <c r="A30" s="125">
        <v>25</v>
      </c>
      <c r="B30" s="69"/>
      <c r="C30" s="69"/>
      <c r="D30" s="124"/>
      <c r="E30" s="271"/>
      <c r="F30" s="271"/>
      <c r="G30" s="72"/>
      <c r="H30" s="72" t="str">
        <f t="shared" si="0"/>
        <v/>
      </c>
      <c r="I30" s="345"/>
      <c r="J30" s="280"/>
      <c r="K30" s="245"/>
      <c r="L30" s="47"/>
      <c r="M30" s="51"/>
      <c r="N30" s="51"/>
      <c r="O30" s="51"/>
      <c r="P30" s="51"/>
      <c r="Q30" s="51"/>
      <c r="R30" s="51"/>
      <c r="S30" s="124"/>
      <c r="T30" s="55"/>
      <c r="U30" s="215" t="str">
        <f t="shared" si="1"/>
        <v/>
      </c>
      <c r="V30" s="215"/>
      <c r="W30" s="281"/>
      <c r="X30" s="215"/>
      <c r="Y30" s="72"/>
    </row>
    <row r="31" spans="1:25" s="1" customFormat="1" ht="20.100000000000001" customHeight="1" x14ac:dyDescent="0.15">
      <c r="A31" s="125">
        <v>26</v>
      </c>
      <c r="B31" s="69"/>
      <c r="C31" s="69"/>
      <c r="D31" s="124"/>
      <c r="E31" s="271"/>
      <c r="F31" s="271"/>
      <c r="G31" s="72"/>
      <c r="H31" s="72" t="str">
        <f t="shared" si="0"/>
        <v/>
      </c>
      <c r="I31" s="345"/>
      <c r="J31" s="280"/>
      <c r="K31" s="245"/>
      <c r="L31" s="47"/>
      <c r="M31" s="51"/>
      <c r="N31" s="51"/>
      <c r="O31" s="51"/>
      <c r="P31" s="51"/>
      <c r="Q31" s="51"/>
      <c r="R31" s="51"/>
      <c r="S31" s="124"/>
      <c r="T31" s="55"/>
      <c r="U31" s="215" t="str">
        <f t="shared" si="1"/>
        <v/>
      </c>
      <c r="V31" s="215"/>
      <c r="W31" s="281"/>
      <c r="X31" s="215"/>
      <c r="Y31" s="72"/>
    </row>
    <row r="32" spans="1:25" s="1" customFormat="1" ht="20.100000000000001" customHeight="1" x14ac:dyDescent="0.15">
      <c r="A32" s="125">
        <v>27</v>
      </c>
      <c r="B32" s="69"/>
      <c r="C32" s="69"/>
      <c r="D32" s="124"/>
      <c r="E32" s="271"/>
      <c r="F32" s="271"/>
      <c r="G32" s="72"/>
      <c r="H32" s="72" t="str">
        <f t="shared" si="0"/>
        <v/>
      </c>
      <c r="I32" s="345"/>
      <c r="J32" s="280"/>
      <c r="K32" s="245"/>
      <c r="L32" s="47"/>
      <c r="M32" s="51"/>
      <c r="N32" s="51"/>
      <c r="O32" s="51"/>
      <c r="P32" s="51"/>
      <c r="Q32" s="51"/>
      <c r="R32" s="51"/>
      <c r="S32" s="124"/>
      <c r="T32" s="55"/>
      <c r="U32" s="215" t="str">
        <f t="shared" si="1"/>
        <v/>
      </c>
      <c r="V32" s="215"/>
      <c r="W32" s="281"/>
      <c r="X32" s="215"/>
      <c r="Y32" s="72"/>
    </row>
    <row r="33" spans="1:25" s="1" customFormat="1" ht="20.100000000000001" customHeight="1" x14ac:dyDescent="0.15">
      <c r="A33" s="125">
        <v>28</v>
      </c>
      <c r="B33" s="69"/>
      <c r="C33" s="69"/>
      <c r="D33" s="124"/>
      <c r="E33" s="271"/>
      <c r="F33" s="271"/>
      <c r="G33" s="72"/>
      <c r="H33" s="72" t="str">
        <f t="shared" si="0"/>
        <v/>
      </c>
      <c r="I33" s="345"/>
      <c r="J33" s="280"/>
      <c r="K33" s="245"/>
      <c r="L33" s="47"/>
      <c r="M33" s="51"/>
      <c r="N33" s="51"/>
      <c r="O33" s="51"/>
      <c r="P33" s="51"/>
      <c r="Q33" s="51"/>
      <c r="R33" s="51"/>
      <c r="S33" s="124"/>
      <c r="T33" s="55"/>
      <c r="U33" s="215" t="str">
        <f t="shared" si="1"/>
        <v/>
      </c>
      <c r="V33" s="215"/>
      <c r="W33" s="281"/>
      <c r="X33" s="215"/>
      <c r="Y33" s="72"/>
    </row>
    <row r="34" spans="1:25" s="1" customFormat="1" ht="20.100000000000001" customHeight="1" x14ac:dyDescent="0.15">
      <c r="A34" s="125">
        <v>29</v>
      </c>
      <c r="B34" s="69"/>
      <c r="C34" s="69"/>
      <c r="D34" s="124"/>
      <c r="E34" s="271"/>
      <c r="F34" s="271"/>
      <c r="G34" s="72"/>
      <c r="H34" s="72" t="str">
        <f t="shared" si="0"/>
        <v/>
      </c>
      <c r="I34" s="345"/>
      <c r="J34" s="280"/>
      <c r="K34" s="245"/>
      <c r="L34" s="47"/>
      <c r="M34" s="51"/>
      <c r="N34" s="51"/>
      <c r="O34" s="51"/>
      <c r="P34" s="51"/>
      <c r="Q34" s="51"/>
      <c r="R34" s="51"/>
      <c r="S34" s="124"/>
      <c r="T34" s="55"/>
      <c r="U34" s="215" t="str">
        <f t="shared" si="1"/>
        <v/>
      </c>
      <c r="V34" s="215"/>
      <c r="W34" s="281"/>
      <c r="X34" s="215"/>
      <c r="Y34" s="72"/>
    </row>
    <row r="35" spans="1:25" s="1" customFormat="1" ht="20.100000000000001" customHeight="1" x14ac:dyDescent="0.15">
      <c r="A35" s="125">
        <v>30</v>
      </c>
      <c r="B35" s="69"/>
      <c r="C35" s="69"/>
      <c r="D35" s="124"/>
      <c r="E35" s="271"/>
      <c r="F35" s="271"/>
      <c r="G35" s="72"/>
      <c r="H35" s="72" t="str">
        <f t="shared" si="0"/>
        <v/>
      </c>
      <c r="I35" s="345"/>
      <c r="J35" s="280"/>
      <c r="K35" s="245"/>
      <c r="L35" s="47"/>
      <c r="M35" s="51"/>
      <c r="N35" s="51"/>
      <c r="O35" s="51"/>
      <c r="P35" s="51"/>
      <c r="Q35" s="51"/>
      <c r="R35" s="51"/>
      <c r="S35" s="124"/>
      <c r="T35" s="55"/>
      <c r="U35" s="215" t="str">
        <f t="shared" si="1"/>
        <v/>
      </c>
      <c r="V35" s="215"/>
      <c r="W35" s="281"/>
      <c r="X35" s="215"/>
      <c r="Y35" s="72"/>
    </row>
  </sheetData>
  <phoneticPr fontId="15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verticalDpi="180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37"/>
  <dimension ref="A1:Q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29" customWidth="1"/>
    <col min="2" max="2" width="14.875" style="29" customWidth="1"/>
    <col min="3" max="3" width="6.875" style="29" customWidth="1"/>
    <col min="4" max="5" width="8.25" style="29" customWidth="1"/>
    <col min="6" max="6" width="7.375" style="29" customWidth="1"/>
    <col min="7" max="7" width="8.375" style="29" customWidth="1"/>
    <col min="8" max="8" width="8.75" style="29" customWidth="1"/>
    <col min="9" max="9" width="12.75" style="29" customWidth="1"/>
    <col min="10" max="11" width="15" style="29" customWidth="1"/>
    <col min="12" max="12" width="10.875" style="29" customWidth="1"/>
    <col min="13" max="13" width="12.875" style="29" customWidth="1"/>
    <col min="14" max="14" width="16.375" style="29" bestFit="1" customWidth="1"/>
    <col min="15" max="15" width="9.875" style="29" customWidth="1"/>
    <col min="16" max="16" width="16.375" style="29" bestFit="1" customWidth="1"/>
    <col min="17" max="17" width="8.75" style="29" customWidth="1"/>
    <col min="18" max="18" width="8.25" style="29" customWidth="1"/>
    <col min="19" max="16384" width="9" style="29"/>
  </cols>
  <sheetData>
    <row r="1" spans="1:17" s="6" customFormat="1" ht="28.15" customHeight="1" x14ac:dyDescent="0.15">
      <c r="A1" s="559" t="s">
        <v>307</v>
      </c>
      <c r="B1" s="313" t="s">
        <v>332</v>
      </c>
      <c r="C1" s="311"/>
      <c r="D1" s="311"/>
      <c r="E1" s="311"/>
      <c r="F1" s="312"/>
    </row>
    <row r="2" spans="1:17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  <c r="E2" s="7"/>
    </row>
    <row r="3" spans="1:17" s="2" customFormat="1" ht="19.5" thickBot="1" x14ac:dyDescent="0.2">
      <c r="A3" s="552" t="s">
        <v>306</v>
      </c>
      <c r="B3" s="554">
        <f>项目基础信息!B6</f>
        <v>44316</v>
      </c>
      <c r="C3" s="7"/>
      <c r="D3" s="7"/>
      <c r="E3" s="7"/>
    </row>
    <row r="4" spans="1:17" s="27" customFormat="1" ht="38.25" customHeight="1" x14ac:dyDescent="0.15">
      <c r="A4" s="320" t="s">
        <v>0</v>
      </c>
      <c r="B4" s="321" t="s">
        <v>49</v>
      </c>
      <c r="C4" s="321" t="s">
        <v>48</v>
      </c>
      <c r="D4" s="321" t="s">
        <v>468</v>
      </c>
      <c r="E4" s="321" t="s">
        <v>469</v>
      </c>
      <c r="F4" s="316" t="s">
        <v>257</v>
      </c>
      <c r="G4" s="316" t="s">
        <v>256</v>
      </c>
      <c r="H4" s="316" t="s">
        <v>255</v>
      </c>
      <c r="I4" s="317" t="s">
        <v>258</v>
      </c>
      <c r="J4" s="321" t="s">
        <v>362</v>
      </c>
      <c r="K4" s="332" t="s">
        <v>363</v>
      </c>
      <c r="L4" s="252" t="s">
        <v>102</v>
      </c>
      <c r="M4" s="319" t="s">
        <v>259</v>
      </c>
      <c r="N4" s="322" t="s">
        <v>364</v>
      </c>
      <c r="O4" s="319" t="s">
        <v>262</v>
      </c>
      <c r="P4" s="322" t="s">
        <v>365</v>
      </c>
      <c r="Q4" s="131" t="s">
        <v>33</v>
      </c>
    </row>
    <row r="5" spans="1:17" s="183" customFormat="1" ht="23.25" customHeight="1" x14ac:dyDescent="0.15">
      <c r="A5" s="233"/>
      <c r="B5" s="234" t="s">
        <v>153</v>
      </c>
      <c r="C5" s="235"/>
      <c r="D5" s="429"/>
      <c r="E5" s="429"/>
      <c r="F5" s="370"/>
      <c r="G5" s="370"/>
      <c r="H5" s="370"/>
      <c r="I5" s="370"/>
      <c r="J5" s="370">
        <f>SUM(J6:J24)</f>
        <v>0</v>
      </c>
      <c r="K5" s="365">
        <f>SUM(K6:K24)</f>
        <v>0</v>
      </c>
      <c r="L5" s="442"/>
      <c r="M5" s="370"/>
      <c r="N5" s="282">
        <f>SUM(N6:N25)</f>
        <v>0</v>
      </c>
      <c r="O5" s="428"/>
      <c r="P5" s="282">
        <f>SUM(P6:P25)</f>
        <v>0</v>
      </c>
      <c r="Q5" s="288"/>
    </row>
    <row r="6" spans="1:17" s="28" customFormat="1" ht="20.100000000000001" customHeight="1" x14ac:dyDescent="0.15">
      <c r="A6" s="123">
        <v>1</v>
      </c>
      <c r="B6" s="369"/>
      <c r="C6" s="59"/>
      <c r="D6" s="271"/>
      <c r="E6" s="271"/>
      <c r="F6" s="215"/>
      <c r="G6" s="215"/>
      <c r="H6" s="215"/>
      <c r="I6" s="215"/>
      <c r="J6" s="215"/>
      <c r="K6" s="267"/>
      <c r="L6" s="254"/>
      <c r="M6" s="215" t="str">
        <f>IF(I6="","",ROUND(N6/I6,0))</f>
        <v/>
      </c>
      <c r="N6" s="72"/>
      <c r="O6" s="371"/>
      <c r="P6" s="72"/>
      <c r="Q6" s="345"/>
    </row>
    <row r="7" spans="1:17" s="28" customFormat="1" ht="20.100000000000001" customHeight="1" x14ac:dyDescent="0.15">
      <c r="A7" s="123">
        <v>2</v>
      </c>
      <c r="B7" s="369"/>
      <c r="C7" s="59"/>
      <c r="D7" s="271"/>
      <c r="E7" s="271"/>
      <c r="F7" s="215"/>
      <c r="G7" s="215"/>
      <c r="H7" s="215"/>
      <c r="I7" s="215"/>
      <c r="J7" s="215"/>
      <c r="K7" s="267"/>
      <c r="L7" s="254"/>
      <c r="M7" s="215" t="str">
        <f t="shared" ref="M7:M25" si="0">IF(I7="","",ROUND(N7/I7,0))</f>
        <v/>
      </c>
      <c r="N7" s="72"/>
      <c r="O7" s="371"/>
      <c r="P7" s="72"/>
      <c r="Q7" s="345"/>
    </row>
    <row r="8" spans="1:17" s="28" customFormat="1" ht="20.100000000000001" customHeight="1" x14ac:dyDescent="0.15">
      <c r="A8" s="123">
        <v>3</v>
      </c>
      <c r="B8" s="369"/>
      <c r="C8" s="59"/>
      <c r="D8" s="271"/>
      <c r="E8" s="271"/>
      <c r="F8" s="215"/>
      <c r="G8" s="215"/>
      <c r="H8" s="215"/>
      <c r="I8" s="215"/>
      <c r="J8" s="215"/>
      <c r="K8" s="267"/>
      <c r="L8" s="254"/>
      <c r="M8" s="215" t="str">
        <f t="shared" si="0"/>
        <v/>
      </c>
      <c r="N8" s="72"/>
      <c r="O8" s="371"/>
      <c r="P8" s="72"/>
      <c r="Q8" s="345"/>
    </row>
    <row r="9" spans="1:17" s="28" customFormat="1" ht="20.100000000000001" customHeight="1" x14ac:dyDescent="0.15">
      <c r="A9" s="123">
        <v>4</v>
      </c>
      <c r="B9" s="369"/>
      <c r="C9" s="59"/>
      <c r="D9" s="271"/>
      <c r="E9" s="271"/>
      <c r="F9" s="215"/>
      <c r="G9" s="215"/>
      <c r="H9" s="215"/>
      <c r="I9" s="215"/>
      <c r="J9" s="215"/>
      <c r="K9" s="267"/>
      <c r="L9" s="254"/>
      <c r="M9" s="215" t="str">
        <f t="shared" si="0"/>
        <v/>
      </c>
      <c r="N9" s="72"/>
      <c r="O9" s="371"/>
      <c r="P9" s="72"/>
      <c r="Q9" s="72"/>
    </row>
    <row r="10" spans="1:17" s="28" customFormat="1" ht="20.100000000000001" customHeight="1" x14ac:dyDescent="0.15">
      <c r="A10" s="123">
        <v>5</v>
      </c>
      <c r="B10" s="369"/>
      <c r="C10" s="59"/>
      <c r="D10" s="271"/>
      <c r="E10" s="271"/>
      <c r="F10" s="215"/>
      <c r="G10" s="215"/>
      <c r="H10" s="215"/>
      <c r="I10" s="215"/>
      <c r="J10" s="215"/>
      <c r="K10" s="267"/>
      <c r="L10" s="254"/>
      <c r="M10" s="215" t="str">
        <f t="shared" si="0"/>
        <v/>
      </c>
      <c r="N10" s="72"/>
      <c r="O10" s="371"/>
      <c r="P10" s="72"/>
      <c r="Q10" s="72"/>
    </row>
    <row r="11" spans="1:17" s="28" customFormat="1" ht="20.100000000000001" customHeight="1" x14ac:dyDescent="0.15">
      <c r="A11" s="123">
        <v>6</v>
      </c>
      <c r="B11" s="369"/>
      <c r="C11" s="59"/>
      <c r="D11" s="271"/>
      <c r="E11" s="271"/>
      <c r="F11" s="215"/>
      <c r="G11" s="215"/>
      <c r="H11" s="215"/>
      <c r="I11" s="215"/>
      <c r="J11" s="215"/>
      <c r="K11" s="267"/>
      <c r="L11" s="254"/>
      <c r="M11" s="215" t="str">
        <f t="shared" si="0"/>
        <v/>
      </c>
      <c r="N11" s="72"/>
      <c r="O11" s="371"/>
      <c r="P11" s="72"/>
      <c r="Q11" s="72"/>
    </row>
    <row r="12" spans="1:17" s="28" customFormat="1" ht="20.100000000000001" customHeight="1" x14ac:dyDescent="0.15">
      <c r="A12" s="123">
        <v>7</v>
      </c>
      <c r="B12" s="369"/>
      <c r="C12" s="59"/>
      <c r="D12" s="271"/>
      <c r="E12" s="271"/>
      <c r="F12" s="215"/>
      <c r="G12" s="215"/>
      <c r="H12" s="215"/>
      <c r="I12" s="215"/>
      <c r="J12" s="215"/>
      <c r="K12" s="267"/>
      <c r="L12" s="254"/>
      <c r="M12" s="215" t="str">
        <f t="shared" si="0"/>
        <v/>
      </c>
      <c r="N12" s="72"/>
      <c r="O12" s="371"/>
      <c r="P12" s="72"/>
      <c r="Q12" s="72"/>
    </row>
    <row r="13" spans="1:17" s="28" customFormat="1" ht="20.100000000000001" customHeight="1" x14ac:dyDescent="0.15">
      <c r="A13" s="123">
        <v>8</v>
      </c>
      <c r="B13" s="369"/>
      <c r="C13" s="59"/>
      <c r="D13" s="271"/>
      <c r="E13" s="271"/>
      <c r="F13" s="215"/>
      <c r="G13" s="215"/>
      <c r="H13" s="215"/>
      <c r="I13" s="215"/>
      <c r="J13" s="215"/>
      <c r="K13" s="267"/>
      <c r="L13" s="254"/>
      <c r="M13" s="215" t="str">
        <f t="shared" si="0"/>
        <v/>
      </c>
      <c r="N13" s="72"/>
      <c r="O13" s="371"/>
      <c r="P13" s="72"/>
      <c r="Q13" s="72"/>
    </row>
    <row r="14" spans="1:17" s="28" customFormat="1" ht="20.100000000000001" customHeight="1" x14ac:dyDescent="0.15">
      <c r="A14" s="123">
        <v>9</v>
      </c>
      <c r="B14" s="369"/>
      <c r="C14" s="59"/>
      <c r="D14" s="271"/>
      <c r="E14" s="271"/>
      <c r="F14" s="215"/>
      <c r="G14" s="215"/>
      <c r="H14" s="215"/>
      <c r="I14" s="215"/>
      <c r="J14" s="215"/>
      <c r="K14" s="267"/>
      <c r="L14" s="254"/>
      <c r="M14" s="215" t="str">
        <f t="shared" si="0"/>
        <v/>
      </c>
      <c r="N14" s="72"/>
      <c r="O14" s="371"/>
      <c r="P14" s="72"/>
      <c r="Q14" s="72"/>
    </row>
    <row r="15" spans="1:17" s="28" customFormat="1" ht="20.100000000000001" customHeight="1" x14ac:dyDescent="0.15">
      <c r="A15" s="123">
        <v>10</v>
      </c>
      <c r="B15" s="369"/>
      <c r="C15" s="59"/>
      <c r="D15" s="271"/>
      <c r="E15" s="271"/>
      <c r="F15" s="215"/>
      <c r="G15" s="215"/>
      <c r="H15" s="215"/>
      <c r="I15" s="215"/>
      <c r="J15" s="215"/>
      <c r="K15" s="267"/>
      <c r="L15" s="254"/>
      <c r="M15" s="215" t="str">
        <f t="shared" si="0"/>
        <v/>
      </c>
      <c r="N15" s="72"/>
      <c r="O15" s="371"/>
      <c r="P15" s="72"/>
      <c r="Q15" s="72"/>
    </row>
    <row r="16" spans="1:17" s="28" customFormat="1" ht="20.100000000000001" customHeight="1" x14ac:dyDescent="0.15">
      <c r="A16" s="123">
        <v>11</v>
      </c>
      <c r="B16" s="369"/>
      <c r="C16" s="59"/>
      <c r="D16" s="271"/>
      <c r="E16" s="271"/>
      <c r="F16" s="215"/>
      <c r="G16" s="215"/>
      <c r="H16" s="215"/>
      <c r="I16" s="215"/>
      <c r="J16" s="215"/>
      <c r="K16" s="267"/>
      <c r="L16" s="254"/>
      <c r="M16" s="215" t="str">
        <f t="shared" si="0"/>
        <v/>
      </c>
      <c r="N16" s="72"/>
      <c r="O16" s="371"/>
      <c r="P16" s="72"/>
      <c r="Q16" s="72"/>
    </row>
    <row r="17" spans="1:17" s="28" customFormat="1" ht="20.100000000000001" customHeight="1" x14ac:dyDescent="0.15">
      <c r="A17" s="123">
        <v>12</v>
      </c>
      <c r="B17" s="369"/>
      <c r="C17" s="59"/>
      <c r="D17" s="271"/>
      <c r="E17" s="271"/>
      <c r="F17" s="215"/>
      <c r="G17" s="215"/>
      <c r="H17" s="215"/>
      <c r="I17" s="215"/>
      <c r="J17" s="215"/>
      <c r="K17" s="267"/>
      <c r="L17" s="254"/>
      <c r="M17" s="215" t="str">
        <f t="shared" si="0"/>
        <v/>
      </c>
      <c r="N17" s="72"/>
      <c r="O17" s="371"/>
      <c r="P17" s="72"/>
      <c r="Q17" s="72"/>
    </row>
    <row r="18" spans="1:17" s="28" customFormat="1" ht="20.100000000000001" customHeight="1" x14ac:dyDescent="0.15">
      <c r="A18" s="123">
        <v>13</v>
      </c>
      <c r="B18" s="369"/>
      <c r="C18" s="59"/>
      <c r="D18" s="271"/>
      <c r="E18" s="271"/>
      <c r="F18" s="215"/>
      <c r="G18" s="215"/>
      <c r="H18" s="215"/>
      <c r="I18" s="215"/>
      <c r="J18" s="215"/>
      <c r="K18" s="267"/>
      <c r="L18" s="254"/>
      <c r="M18" s="215" t="str">
        <f t="shared" si="0"/>
        <v/>
      </c>
      <c r="N18" s="72"/>
      <c r="O18" s="371"/>
      <c r="P18" s="72"/>
      <c r="Q18" s="72"/>
    </row>
    <row r="19" spans="1:17" s="28" customFormat="1" ht="20.100000000000001" customHeight="1" x14ac:dyDescent="0.15">
      <c r="A19" s="123">
        <v>14</v>
      </c>
      <c r="B19" s="369"/>
      <c r="C19" s="59"/>
      <c r="D19" s="271"/>
      <c r="E19" s="271"/>
      <c r="F19" s="215"/>
      <c r="G19" s="215"/>
      <c r="H19" s="215"/>
      <c r="I19" s="215"/>
      <c r="J19" s="215"/>
      <c r="K19" s="267"/>
      <c r="L19" s="254"/>
      <c r="M19" s="215" t="str">
        <f t="shared" si="0"/>
        <v/>
      </c>
      <c r="N19" s="72"/>
      <c r="O19" s="371"/>
      <c r="P19" s="72"/>
      <c r="Q19" s="72"/>
    </row>
    <row r="20" spans="1:17" s="28" customFormat="1" ht="20.100000000000001" customHeight="1" x14ac:dyDescent="0.15">
      <c r="A20" s="123">
        <v>15</v>
      </c>
      <c r="B20" s="369"/>
      <c r="C20" s="59"/>
      <c r="D20" s="271"/>
      <c r="E20" s="271"/>
      <c r="F20" s="215"/>
      <c r="G20" s="215"/>
      <c r="H20" s="215"/>
      <c r="I20" s="215"/>
      <c r="J20" s="215"/>
      <c r="K20" s="267"/>
      <c r="L20" s="254"/>
      <c r="M20" s="215" t="str">
        <f t="shared" si="0"/>
        <v/>
      </c>
      <c r="N20" s="215"/>
      <c r="O20" s="281"/>
      <c r="P20" s="72"/>
      <c r="Q20" s="72"/>
    </row>
    <row r="21" spans="1:17" s="28" customFormat="1" ht="20.100000000000001" customHeight="1" x14ac:dyDescent="0.15">
      <c r="A21" s="123">
        <v>16</v>
      </c>
      <c r="B21" s="369"/>
      <c r="C21" s="59"/>
      <c r="D21" s="271"/>
      <c r="E21" s="271"/>
      <c r="F21" s="215"/>
      <c r="G21" s="215"/>
      <c r="H21" s="215"/>
      <c r="I21" s="215"/>
      <c r="J21" s="215"/>
      <c r="K21" s="267"/>
      <c r="L21" s="254"/>
      <c r="M21" s="215" t="str">
        <f t="shared" si="0"/>
        <v/>
      </c>
      <c r="N21" s="215"/>
      <c r="O21" s="281"/>
      <c r="P21" s="72"/>
      <c r="Q21" s="72"/>
    </row>
    <row r="22" spans="1:17" s="28" customFormat="1" ht="20.100000000000001" customHeight="1" x14ac:dyDescent="0.15">
      <c r="A22" s="123">
        <v>17</v>
      </c>
      <c r="B22" s="369"/>
      <c r="C22" s="59"/>
      <c r="D22" s="271"/>
      <c r="E22" s="271"/>
      <c r="F22" s="215"/>
      <c r="G22" s="215"/>
      <c r="H22" s="215"/>
      <c r="I22" s="215"/>
      <c r="J22" s="215"/>
      <c r="K22" s="267"/>
      <c r="L22" s="254"/>
      <c r="M22" s="215" t="str">
        <f t="shared" si="0"/>
        <v/>
      </c>
      <c r="N22" s="215"/>
      <c r="O22" s="281"/>
      <c r="P22" s="72"/>
      <c r="Q22" s="72"/>
    </row>
    <row r="23" spans="1:17" s="28" customFormat="1" ht="20.100000000000001" customHeight="1" x14ac:dyDescent="0.15">
      <c r="A23" s="123">
        <v>18</v>
      </c>
      <c r="B23" s="369"/>
      <c r="C23" s="59"/>
      <c r="D23" s="271"/>
      <c r="E23" s="271"/>
      <c r="F23" s="215"/>
      <c r="G23" s="215"/>
      <c r="H23" s="215"/>
      <c r="I23" s="215"/>
      <c r="J23" s="215"/>
      <c r="K23" s="267"/>
      <c r="L23" s="254"/>
      <c r="M23" s="215" t="str">
        <f t="shared" si="0"/>
        <v/>
      </c>
      <c r="N23" s="215"/>
      <c r="O23" s="281"/>
      <c r="P23" s="72"/>
      <c r="Q23" s="72"/>
    </row>
    <row r="24" spans="1:17" s="28" customFormat="1" ht="20.100000000000001" customHeight="1" x14ac:dyDescent="0.15">
      <c r="A24" s="123">
        <v>19</v>
      </c>
      <c r="B24" s="369"/>
      <c r="C24" s="59"/>
      <c r="D24" s="271"/>
      <c r="E24" s="271"/>
      <c r="F24" s="215"/>
      <c r="G24" s="215"/>
      <c r="H24" s="215"/>
      <c r="I24" s="215"/>
      <c r="J24" s="215"/>
      <c r="K24" s="267"/>
      <c r="L24" s="254"/>
      <c r="M24" s="215" t="str">
        <f t="shared" si="0"/>
        <v/>
      </c>
      <c r="N24" s="215"/>
      <c r="O24" s="281"/>
      <c r="P24" s="72"/>
      <c r="Q24" s="72"/>
    </row>
    <row r="25" spans="1:17" s="28" customFormat="1" ht="20.100000000000001" customHeight="1" x14ac:dyDescent="0.15">
      <c r="A25" s="123">
        <v>20</v>
      </c>
      <c r="B25" s="369"/>
      <c r="C25" s="59"/>
      <c r="D25" s="271"/>
      <c r="E25" s="271"/>
      <c r="F25" s="215"/>
      <c r="G25" s="215"/>
      <c r="H25" s="215"/>
      <c r="I25" s="215"/>
      <c r="J25" s="215"/>
      <c r="K25" s="267"/>
      <c r="L25" s="254"/>
      <c r="M25" s="215" t="str">
        <f t="shared" si="0"/>
        <v/>
      </c>
      <c r="N25" s="215"/>
      <c r="O25" s="281"/>
      <c r="P25" s="72"/>
      <c r="Q25" s="72"/>
    </row>
    <row r="26" spans="1:17" ht="20.100000000000001" customHeight="1" x14ac:dyDescent="0.15">
      <c r="A26" s="123">
        <v>21</v>
      </c>
      <c r="B26" s="369"/>
      <c r="C26" s="59"/>
      <c r="D26" s="271"/>
      <c r="E26" s="271"/>
      <c r="F26" s="215"/>
      <c r="G26" s="215"/>
      <c r="H26" s="215"/>
      <c r="I26" s="215"/>
      <c r="J26" s="215"/>
      <c r="K26" s="267"/>
      <c r="L26" s="254"/>
      <c r="M26" s="215" t="str">
        <f t="shared" ref="M26:M35" si="1">IF(I26="","",ROUND(N26/I26,0))</f>
        <v/>
      </c>
      <c r="N26" s="215"/>
      <c r="O26" s="281"/>
      <c r="P26" s="72"/>
      <c r="Q26" s="72"/>
    </row>
    <row r="27" spans="1:17" ht="20.100000000000001" customHeight="1" x14ac:dyDescent="0.15">
      <c r="A27" s="123">
        <v>22</v>
      </c>
      <c r="B27" s="369"/>
      <c r="C27" s="59"/>
      <c r="D27" s="271"/>
      <c r="E27" s="271"/>
      <c r="F27" s="215"/>
      <c r="G27" s="215"/>
      <c r="H27" s="215"/>
      <c r="I27" s="215"/>
      <c r="J27" s="215"/>
      <c r="K27" s="267"/>
      <c r="L27" s="254"/>
      <c r="M27" s="215" t="str">
        <f t="shared" si="1"/>
        <v/>
      </c>
      <c r="N27" s="215"/>
      <c r="O27" s="281"/>
      <c r="P27" s="72"/>
      <c r="Q27" s="72"/>
    </row>
    <row r="28" spans="1:17" ht="20.100000000000001" customHeight="1" x14ac:dyDescent="0.15">
      <c r="A28" s="123">
        <v>23</v>
      </c>
      <c r="B28" s="369"/>
      <c r="C28" s="59"/>
      <c r="D28" s="271"/>
      <c r="E28" s="271"/>
      <c r="F28" s="215"/>
      <c r="G28" s="215"/>
      <c r="H28" s="215"/>
      <c r="I28" s="215"/>
      <c r="J28" s="215"/>
      <c r="K28" s="267"/>
      <c r="L28" s="254"/>
      <c r="M28" s="215" t="str">
        <f t="shared" si="1"/>
        <v/>
      </c>
      <c r="N28" s="215"/>
      <c r="O28" s="281"/>
      <c r="P28" s="72"/>
      <c r="Q28" s="72"/>
    </row>
    <row r="29" spans="1:17" ht="20.100000000000001" customHeight="1" x14ac:dyDescent="0.15">
      <c r="A29" s="123">
        <v>24</v>
      </c>
      <c r="B29" s="369"/>
      <c r="C29" s="59"/>
      <c r="D29" s="271"/>
      <c r="E29" s="271"/>
      <c r="F29" s="215"/>
      <c r="G29" s="215"/>
      <c r="H29" s="215"/>
      <c r="I29" s="215"/>
      <c r="J29" s="215"/>
      <c r="K29" s="267"/>
      <c r="L29" s="254"/>
      <c r="M29" s="215" t="str">
        <f t="shared" si="1"/>
        <v/>
      </c>
      <c r="N29" s="215"/>
      <c r="O29" s="281"/>
      <c r="P29" s="72"/>
      <c r="Q29" s="72"/>
    </row>
    <row r="30" spans="1:17" ht="20.100000000000001" customHeight="1" x14ac:dyDescent="0.15">
      <c r="A30" s="123">
        <v>25</v>
      </c>
      <c r="B30" s="369"/>
      <c r="C30" s="59"/>
      <c r="D30" s="271"/>
      <c r="E30" s="271"/>
      <c r="F30" s="215"/>
      <c r="G30" s="215"/>
      <c r="H30" s="215"/>
      <c r="I30" s="215"/>
      <c r="J30" s="215"/>
      <c r="K30" s="267"/>
      <c r="L30" s="254"/>
      <c r="M30" s="215" t="str">
        <f t="shared" si="1"/>
        <v/>
      </c>
      <c r="N30" s="215"/>
      <c r="O30" s="281"/>
      <c r="P30" s="72"/>
      <c r="Q30" s="72"/>
    </row>
    <row r="31" spans="1:17" ht="20.100000000000001" customHeight="1" x14ac:dyDescent="0.15">
      <c r="A31" s="123">
        <v>26</v>
      </c>
      <c r="B31" s="369"/>
      <c r="C31" s="59"/>
      <c r="D31" s="271"/>
      <c r="E31" s="271"/>
      <c r="F31" s="215"/>
      <c r="G31" s="215"/>
      <c r="H31" s="215"/>
      <c r="I31" s="215"/>
      <c r="J31" s="215"/>
      <c r="K31" s="267"/>
      <c r="L31" s="254"/>
      <c r="M31" s="215" t="str">
        <f t="shared" si="1"/>
        <v/>
      </c>
      <c r="N31" s="215"/>
      <c r="O31" s="281"/>
      <c r="P31" s="72"/>
      <c r="Q31" s="72"/>
    </row>
    <row r="32" spans="1:17" ht="20.100000000000001" customHeight="1" x14ac:dyDescent="0.15">
      <c r="A32" s="123">
        <v>27</v>
      </c>
      <c r="B32" s="369"/>
      <c r="C32" s="59"/>
      <c r="D32" s="271"/>
      <c r="E32" s="271"/>
      <c r="F32" s="215"/>
      <c r="G32" s="215"/>
      <c r="H32" s="215"/>
      <c r="I32" s="215"/>
      <c r="J32" s="215"/>
      <c r="K32" s="267"/>
      <c r="L32" s="254"/>
      <c r="M32" s="215" t="str">
        <f t="shared" si="1"/>
        <v/>
      </c>
      <c r="N32" s="215"/>
      <c r="O32" s="281"/>
      <c r="P32" s="72"/>
      <c r="Q32" s="72"/>
    </row>
    <row r="33" spans="1:17" ht="20.100000000000001" customHeight="1" x14ac:dyDescent="0.15">
      <c r="A33" s="123">
        <v>28</v>
      </c>
      <c r="B33" s="369"/>
      <c r="C33" s="59"/>
      <c r="D33" s="271"/>
      <c r="E33" s="271"/>
      <c r="F33" s="215"/>
      <c r="G33" s="215"/>
      <c r="H33" s="215"/>
      <c r="I33" s="215"/>
      <c r="J33" s="215"/>
      <c r="K33" s="267"/>
      <c r="L33" s="254"/>
      <c r="M33" s="215" t="str">
        <f t="shared" si="1"/>
        <v/>
      </c>
      <c r="N33" s="215"/>
      <c r="O33" s="281"/>
      <c r="P33" s="72"/>
      <c r="Q33" s="72"/>
    </row>
    <row r="34" spans="1:17" ht="20.100000000000001" customHeight="1" x14ac:dyDescent="0.15">
      <c r="A34" s="123">
        <v>29</v>
      </c>
      <c r="B34" s="369"/>
      <c r="C34" s="59"/>
      <c r="D34" s="271"/>
      <c r="E34" s="271"/>
      <c r="F34" s="215"/>
      <c r="G34" s="215"/>
      <c r="H34" s="215"/>
      <c r="I34" s="215"/>
      <c r="J34" s="215"/>
      <c r="K34" s="267"/>
      <c r="L34" s="254"/>
      <c r="M34" s="215" t="str">
        <f t="shared" si="1"/>
        <v/>
      </c>
      <c r="N34" s="215"/>
      <c r="O34" s="281"/>
      <c r="P34" s="72"/>
      <c r="Q34" s="72"/>
    </row>
    <row r="35" spans="1:17" ht="20.100000000000001" customHeight="1" x14ac:dyDescent="0.15">
      <c r="A35" s="123">
        <v>30</v>
      </c>
      <c r="B35" s="369"/>
      <c r="C35" s="59"/>
      <c r="D35" s="271"/>
      <c r="E35" s="271"/>
      <c r="F35" s="215"/>
      <c r="G35" s="215"/>
      <c r="H35" s="215"/>
      <c r="I35" s="215"/>
      <c r="J35" s="215"/>
      <c r="K35" s="267"/>
      <c r="L35" s="254"/>
      <c r="M35" s="215" t="str">
        <f t="shared" si="1"/>
        <v/>
      </c>
      <c r="N35" s="215"/>
      <c r="O35" s="281"/>
      <c r="P35" s="72"/>
      <c r="Q35" s="72"/>
    </row>
  </sheetData>
  <protectedRanges>
    <protectedRange sqref="N6:P6 N7:O19 P7:P35" name="区域1"/>
  </protectedRanges>
  <phoneticPr fontId="2" type="noConversion"/>
  <printOptions horizontalCentered="1"/>
  <pageMargins left="0.27559055118110237" right="0.27559055118110237" top="0.47244094488188981" bottom="0.47244094488188981" header="0.43307086614173229" footer="0.43307086614173229"/>
  <pageSetup paperSize="9" scale="70" orientation="landscape" verticalDpi="180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38"/>
  <dimension ref="A1:P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21" customWidth="1"/>
    <col min="2" max="2" width="12.125" style="121" customWidth="1"/>
    <col min="3" max="3" width="9.375" style="121" customWidth="1"/>
    <col min="4" max="4" width="8.375" style="121" customWidth="1"/>
    <col min="5" max="5" width="13.875" style="121" customWidth="1"/>
    <col min="6" max="6" width="5.375" style="121" customWidth="1"/>
    <col min="7" max="8" width="8.125" style="121" customWidth="1"/>
    <col min="9" max="10" width="14.5" style="121" bestFit="1" customWidth="1"/>
    <col min="11" max="11" width="10" style="121" customWidth="1"/>
    <col min="12" max="12" width="8.125" style="29" customWidth="1"/>
    <col min="13" max="13" width="14.5" style="29" bestFit="1" customWidth="1"/>
    <col min="14" max="14" width="9.625" style="29" customWidth="1"/>
    <col min="15" max="15" width="14.5" style="121" bestFit="1" customWidth="1"/>
    <col min="16" max="16" width="7.75" style="121" customWidth="1"/>
    <col min="17" max="17" width="9.875" style="121" customWidth="1"/>
    <col min="18" max="16384" width="9" style="121"/>
  </cols>
  <sheetData>
    <row r="1" spans="1:16" s="6" customFormat="1" ht="28.15" customHeight="1" x14ac:dyDescent="0.15">
      <c r="A1" s="559" t="s">
        <v>307</v>
      </c>
      <c r="B1" s="313" t="s">
        <v>333</v>
      </c>
      <c r="C1" s="311"/>
      <c r="D1" s="311"/>
      <c r="E1" s="312"/>
    </row>
    <row r="2" spans="1:16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6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6" s="117" customFormat="1" ht="38.85" customHeight="1" x14ac:dyDescent="0.15">
      <c r="A4" s="562" t="s">
        <v>0</v>
      </c>
      <c r="B4" s="333" t="s">
        <v>657</v>
      </c>
      <c r="C4" s="563" t="s">
        <v>257</v>
      </c>
      <c r="D4" s="563" t="s">
        <v>260</v>
      </c>
      <c r="E4" s="561" t="s">
        <v>366</v>
      </c>
      <c r="F4" s="333" t="s">
        <v>50</v>
      </c>
      <c r="G4" s="563" t="s">
        <v>261</v>
      </c>
      <c r="H4" s="563" t="s">
        <v>237</v>
      </c>
      <c r="I4" s="333" t="s">
        <v>362</v>
      </c>
      <c r="J4" s="564" t="s">
        <v>363</v>
      </c>
      <c r="K4" s="252" t="s">
        <v>102</v>
      </c>
      <c r="L4" s="250" t="s">
        <v>104</v>
      </c>
      <c r="M4" s="565" t="s">
        <v>619</v>
      </c>
      <c r="N4" s="182" t="s">
        <v>262</v>
      </c>
      <c r="O4" s="565" t="s">
        <v>620</v>
      </c>
      <c r="P4" s="131" t="s">
        <v>33</v>
      </c>
    </row>
    <row r="5" spans="1:16" s="118" customFormat="1" ht="27.75" customHeight="1" x14ac:dyDescent="0.15">
      <c r="A5" s="230"/>
      <c r="B5" s="231" t="s">
        <v>153</v>
      </c>
      <c r="C5" s="305"/>
      <c r="D5" s="305"/>
      <c r="E5" s="306"/>
      <c r="F5" s="232"/>
      <c r="G5" s="232"/>
      <c r="H5" s="429"/>
      <c r="I5" s="288">
        <f>SUM(I6:I24)</f>
        <v>0</v>
      </c>
      <c r="J5" s="365">
        <f>SUM(J6:J24)</f>
        <v>0</v>
      </c>
      <c r="K5" s="441"/>
      <c r="L5" s="370"/>
      <c r="M5" s="282">
        <f>SUM(M6:M25)</f>
        <v>0</v>
      </c>
      <c r="N5" s="428"/>
      <c r="O5" s="282">
        <f>SUM(O6:O25)</f>
        <v>0</v>
      </c>
      <c r="P5" s="288"/>
    </row>
    <row r="6" spans="1:16" s="120" customFormat="1" ht="20.100000000000001" customHeight="1" x14ac:dyDescent="0.15">
      <c r="A6" s="108">
        <v>1</v>
      </c>
      <c r="B6" s="52"/>
      <c r="C6" s="215"/>
      <c r="D6" s="215"/>
      <c r="E6" s="215"/>
      <c r="F6" s="55"/>
      <c r="G6" s="55"/>
      <c r="H6" s="271"/>
      <c r="I6" s="263"/>
      <c r="J6" s="267"/>
      <c r="K6" s="308"/>
      <c r="L6" s="215" t="str">
        <f>IF(C6="","",ROUND(M6/C6,0))</f>
        <v/>
      </c>
      <c r="M6" s="215"/>
      <c r="N6" s="281"/>
      <c r="O6" s="215"/>
      <c r="P6" s="345"/>
    </row>
    <row r="7" spans="1:16" s="120" customFormat="1" ht="20.100000000000001" customHeight="1" x14ac:dyDescent="0.15">
      <c r="A7" s="108">
        <v>2</v>
      </c>
      <c r="B7" s="119"/>
      <c r="C7" s="215"/>
      <c r="D7" s="215"/>
      <c r="E7" s="215"/>
      <c r="F7" s="55"/>
      <c r="G7" s="55"/>
      <c r="H7" s="271"/>
      <c r="I7" s="189"/>
      <c r="J7" s="267"/>
      <c r="K7" s="308"/>
      <c r="L7" s="215" t="str">
        <f t="shared" ref="L7:L25" si="0">IF(C7="","",ROUND(M7/C7,0))</f>
        <v/>
      </c>
      <c r="M7" s="215"/>
      <c r="N7" s="281"/>
      <c r="O7" s="215"/>
      <c r="P7" s="345"/>
    </row>
    <row r="8" spans="1:16" s="120" customFormat="1" ht="20.100000000000001" customHeight="1" x14ac:dyDescent="0.15">
      <c r="A8" s="108">
        <v>3</v>
      </c>
      <c r="B8" s="119"/>
      <c r="C8" s="215"/>
      <c r="D8" s="215"/>
      <c r="E8" s="215"/>
      <c r="F8" s="55"/>
      <c r="G8" s="55"/>
      <c r="H8" s="271"/>
      <c r="I8" s="189"/>
      <c r="J8" s="267"/>
      <c r="K8" s="308"/>
      <c r="L8" s="215" t="str">
        <f t="shared" si="0"/>
        <v/>
      </c>
      <c r="M8" s="215"/>
      <c r="N8" s="281"/>
      <c r="O8" s="215"/>
      <c r="P8" s="345"/>
    </row>
    <row r="9" spans="1:16" s="120" customFormat="1" ht="20.100000000000001" customHeight="1" x14ac:dyDescent="0.15">
      <c r="A9" s="108">
        <v>4</v>
      </c>
      <c r="B9" s="119"/>
      <c r="C9" s="215"/>
      <c r="D9" s="215"/>
      <c r="E9" s="215"/>
      <c r="F9" s="55"/>
      <c r="G9" s="55"/>
      <c r="H9" s="271"/>
      <c r="I9" s="189"/>
      <c r="J9" s="267"/>
      <c r="K9" s="308"/>
      <c r="L9" s="215" t="str">
        <f t="shared" si="0"/>
        <v/>
      </c>
      <c r="M9" s="215"/>
      <c r="N9" s="281"/>
      <c r="O9" s="215"/>
      <c r="P9" s="72"/>
    </row>
    <row r="10" spans="1:16" s="120" customFormat="1" ht="20.100000000000001" customHeight="1" x14ac:dyDescent="0.15">
      <c r="A10" s="108">
        <v>5</v>
      </c>
      <c r="B10" s="119"/>
      <c r="C10" s="215"/>
      <c r="D10" s="215"/>
      <c r="E10" s="215"/>
      <c r="F10" s="55"/>
      <c r="G10" s="55"/>
      <c r="H10" s="271"/>
      <c r="I10" s="189"/>
      <c r="J10" s="267"/>
      <c r="K10" s="308"/>
      <c r="L10" s="215" t="str">
        <f t="shared" si="0"/>
        <v/>
      </c>
      <c r="M10" s="215"/>
      <c r="N10" s="281"/>
      <c r="O10" s="215"/>
      <c r="P10" s="72"/>
    </row>
    <row r="11" spans="1:16" s="120" customFormat="1" ht="20.100000000000001" customHeight="1" x14ac:dyDescent="0.15">
      <c r="A11" s="108">
        <v>6</v>
      </c>
      <c r="B11" s="119"/>
      <c r="C11" s="215"/>
      <c r="D11" s="215"/>
      <c r="E11" s="215"/>
      <c r="F11" s="55"/>
      <c r="G11" s="55"/>
      <c r="H11" s="271"/>
      <c r="I11" s="189"/>
      <c r="J11" s="267"/>
      <c r="K11" s="308"/>
      <c r="L11" s="215" t="str">
        <f t="shared" si="0"/>
        <v/>
      </c>
      <c r="M11" s="215"/>
      <c r="N11" s="281"/>
      <c r="O11" s="215"/>
      <c r="P11" s="72"/>
    </row>
    <row r="12" spans="1:16" s="120" customFormat="1" ht="20.100000000000001" customHeight="1" x14ac:dyDescent="0.15">
      <c r="A12" s="108">
        <v>7</v>
      </c>
      <c r="B12" s="119"/>
      <c r="C12" s="215"/>
      <c r="D12" s="215"/>
      <c r="E12" s="215"/>
      <c r="F12" s="55"/>
      <c r="G12" s="55"/>
      <c r="H12" s="271"/>
      <c r="I12" s="189"/>
      <c r="J12" s="267"/>
      <c r="K12" s="308"/>
      <c r="L12" s="215" t="str">
        <f t="shared" si="0"/>
        <v/>
      </c>
      <c r="M12" s="215"/>
      <c r="N12" s="281"/>
      <c r="O12" s="215"/>
      <c r="P12" s="72"/>
    </row>
    <row r="13" spans="1:16" s="120" customFormat="1" ht="20.100000000000001" customHeight="1" x14ac:dyDescent="0.15">
      <c r="A13" s="108">
        <v>8</v>
      </c>
      <c r="B13" s="119"/>
      <c r="C13" s="215"/>
      <c r="D13" s="215"/>
      <c r="E13" s="215"/>
      <c r="F13" s="55"/>
      <c r="G13" s="55"/>
      <c r="H13" s="271"/>
      <c r="I13" s="189"/>
      <c r="J13" s="267"/>
      <c r="K13" s="308"/>
      <c r="L13" s="215" t="str">
        <f t="shared" si="0"/>
        <v/>
      </c>
      <c r="M13" s="215"/>
      <c r="N13" s="281"/>
      <c r="O13" s="215"/>
      <c r="P13" s="72"/>
    </row>
    <row r="14" spans="1:16" s="120" customFormat="1" ht="20.100000000000001" customHeight="1" x14ac:dyDescent="0.15">
      <c r="A14" s="108">
        <v>9</v>
      </c>
      <c r="B14" s="119"/>
      <c r="C14" s="215"/>
      <c r="D14" s="215"/>
      <c r="E14" s="215"/>
      <c r="F14" s="55"/>
      <c r="G14" s="55"/>
      <c r="H14" s="271"/>
      <c r="I14" s="189"/>
      <c r="J14" s="267"/>
      <c r="K14" s="308"/>
      <c r="L14" s="215" t="str">
        <f t="shared" si="0"/>
        <v/>
      </c>
      <c r="M14" s="215"/>
      <c r="N14" s="281"/>
      <c r="O14" s="215"/>
      <c r="P14" s="72"/>
    </row>
    <row r="15" spans="1:16" s="120" customFormat="1" ht="20.100000000000001" customHeight="1" x14ac:dyDescent="0.15">
      <c r="A15" s="108">
        <v>10</v>
      </c>
      <c r="B15" s="119"/>
      <c r="C15" s="215"/>
      <c r="D15" s="215"/>
      <c r="E15" s="215"/>
      <c r="F15" s="55"/>
      <c r="G15" s="55"/>
      <c r="H15" s="271"/>
      <c r="I15" s="189"/>
      <c r="J15" s="267"/>
      <c r="K15" s="308"/>
      <c r="L15" s="215" t="str">
        <f t="shared" si="0"/>
        <v/>
      </c>
      <c r="M15" s="215"/>
      <c r="N15" s="281"/>
      <c r="O15" s="215"/>
      <c r="P15" s="72"/>
    </row>
    <row r="16" spans="1:16" s="120" customFormat="1" ht="20.100000000000001" customHeight="1" x14ac:dyDescent="0.15">
      <c r="A16" s="108">
        <v>11</v>
      </c>
      <c r="B16" s="119"/>
      <c r="C16" s="215"/>
      <c r="D16" s="215"/>
      <c r="E16" s="215"/>
      <c r="F16" s="55"/>
      <c r="G16" s="55"/>
      <c r="H16" s="271"/>
      <c r="I16" s="189"/>
      <c r="J16" s="267"/>
      <c r="K16" s="308"/>
      <c r="L16" s="215" t="str">
        <f t="shared" si="0"/>
        <v/>
      </c>
      <c r="M16" s="215"/>
      <c r="N16" s="281"/>
      <c r="O16" s="215"/>
      <c r="P16" s="72"/>
    </row>
    <row r="17" spans="1:16" s="120" customFormat="1" ht="20.100000000000001" customHeight="1" x14ac:dyDescent="0.15">
      <c r="A17" s="108">
        <v>12</v>
      </c>
      <c r="B17" s="119"/>
      <c r="C17" s="215"/>
      <c r="D17" s="215"/>
      <c r="E17" s="215"/>
      <c r="F17" s="55"/>
      <c r="G17" s="55"/>
      <c r="H17" s="271"/>
      <c r="I17" s="189"/>
      <c r="J17" s="267"/>
      <c r="K17" s="308"/>
      <c r="L17" s="215" t="str">
        <f t="shared" si="0"/>
        <v/>
      </c>
      <c r="M17" s="215"/>
      <c r="N17" s="281"/>
      <c r="O17" s="215"/>
      <c r="P17" s="72"/>
    </row>
    <row r="18" spans="1:16" s="120" customFormat="1" ht="20.100000000000001" customHeight="1" x14ac:dyDescent="0.15">
      <c r="A18" s="108">
        <v>13</v>
      </c>
      <c r="B18" s="119"/>
      <c r="C18" s="215"/>
      <c r="D18" s="215"/>
      <c r="E18" s="215"/>
      <c r="F18" s="55"/>
      <c r="G18" s="55"/>
      <c r="H18" s="271"/>
      <c r="I18" s="189"/>
      <c r="J18" s="267"/>
      <c r="K18" s="308"/>
      <c r="L18" s="215" t="str">
        <f t="shared" si="0"/>
        <v/>
      </c>
      <c r="M18" s="215"/>
      <c r="N18" s="281"/>
      <c r="O18" s="215"/>
      <c r="P18" s="72"/>
    </row>
    <row r="19" spans="1:16" s="120" customFormat="1" ht="20.100000000000001" customHeight="1" x14ac:dyDescent="0.15">
      <c r="A19" s="108">
        <v>14</v>
      </c>
      <c r="B19" s="119"/>
      <c r="C19" s="215"/>
      <c r="D19" s="215"/>
      <c r="E19" s="215"/>
      <c r="F19" s="55"/>
      <c r="G19" s="55"/>
      <c r="H19" s="271"/>
      <c r="I19" s="189"/>
      <c r="J19" s="267"/>
      <c r="K19" s="308"/>
      <c r="L19" s="215" t="str">
        <f t="shared" si="0"/>
        <v/>
      </c>
      <c r="M19" s="215"/>
      <c r="N19" s="281"/>
      <c r="O19" s="215"/>
      <c r="P19" s="72"/>
    </row>
    <row r="20" spans="1:16" s="120" customFormat="1" ht="20.100000000000001" customHeight="1" x14ac:dyDescent="0.15">
      <c r="A20" s="108">
        <v>15</v>
      </c>
      <c r="B20" s="119"/>
      <c r="C20" s="215"/>
      <c r="D20" s="215"/>
      <c r="E20" s="215"/>
      <c r="F20" s="55"/>
      <c r="G20" s="55"/>
      <c r="H20" s="271"/>
      <c r="I20" s="189"/>
      <c r="J20" s="267"/>
      <c r="K20" s="308"/>
      <c r="L20" s="215" t="str">
        <f t="shared" si="0"/>
        <v/>
      </c>
      <c r="M20" s="215"/>
      <c r="N20" s="281"/>
      <c r="O20" s="215"/>
      <c r="P20" s="72"/>
    </row>
    <row r="21" spans="1:16" s="120" customFormat="1" ht="20.100000000000001" customHeight="1" x14ac:dyDescent="0.15">
      <c r="A21" s="108">
        <v>16</v>
      </c>
      <c r="B21" s="119"/>
      <c r="C21" s="215"/>
      <c r="D21" s="215"/>
      <c r="E21" s="215"/>
      <c r="F21" s="55"/>
      <c r="G21" s="55"/>
      <c r="H21" s="271"/>
      <c r="I21" s="189"/>
      <c r="J21" s="267"/>
      <c r="K21" s="308"/>
      <c r="L21" s="215" t="str">
        <f t="shared" si="0"/>
        <v/>
      </c>
      <c r="M21" s="215"/>
      <c r="N21" s="281"/>
      <c r="O21" s="215"/>
      <c r="P21" s="72"/>
    </row>
    <row r="22" spans="1:16" s="120" customFormat="1" ht="20.100000000000001" customHeight="1" x14ac:dyDescent="0.15">
      <c r="A22" s="108">
        <v>17</v>
      </c>
      <c r="B22" s="119"/>
      <c r="C22" s="215"/>
      <c r="D22" s="215"/>
      <c r="E22" s="215"/>
      <c r="F22" s="55"/>
      <c r="G22" s="55"/>
      <c r="H22" s="271"/>
      <c r="I22" s="189"/>
      <c r="J22" s="267"/>
      <c r="K22" s="308"/>
      <c r="L22" s="215" t="str">
        <f t="shared" si="0"/>
        <v/>
      </c>
      <c r="M22" s="215"/>
      <c r="N22" s="281"/>
      <c r="O22" s="215"/>
      <c r="P22" s="72"/>
    </row>
    <row r="23" spans="1:16" s="120" customFormat="1" ht="20.100000000000001" customHeight="1" x14ac:dyDescent="0.15">
      <c r="A23" s="108">
        <v>18</v>
      </c>
      <c r="B23" s="119"/>
      <c r="C23" s="215"/>
      <c r="D23" s="215"/>
      <c r="E23" s="215"/>
      <c r="F23" s="55"/>
      <c r="G23" s="55"/>
      <c r="H23" s="271"/>
      <c r="I23" s="189"/>
      <c r="J23" s="267"/>
      <c r="K23" s="308"/>
      <c r="L23" s="215" t="str">
        <f t="shared" si="0"/>
        <v/>
      </c>
      <c r="M23" s="215"/>
      <c r="N23" s="281"/>
      <c r="O23" s="215"/>
      <c r="P23" s="72"/>
    </row>
    <row r="24" spans="1:16" s="120" customFormat="1" ht="20.100000000000001" customHeight="1" x14ac:dyDescent="0.15">
      <c r="A24" s="108">
        <v>19</v>
      </c>
      <c r="B24" s="119"/>
      <c r="C24" s="215"/>
      <c r="D24" s="215"/>
      <c r="E24" s="215"/>
      <c r="F24" s="55"/>
      <c r="G24" s="55"/>
      <c r="H24" s="271"/>
      <c r="I24" s="189"/>
      <c r="J24" s="267"/>
      <c r="K24" s="307"/>
      <c r="L24" s="215" t="str">
        <f t="shared" si="0"/>
        <v/>
      </c>
      <c r="M24" s="215"/>
      <c r="N24" s="281"/>
      <c r="O24" s="215"/>
      <c r="P24" s="72"/>
    </row>
    <row r="25" spans="1:16" s="120" customFormat="1" ht="20.100000000000001" customHeight="1" x14ac:dyDescent="0.15">
      <c r="A25" s="108">
        <v>20</v>
      </c>
      <c r="B25" s="119"/>
      <c r="C25" s="215"/>
      <c r="D25" s="215"/>
      <c r="E25" s="215"/>
      <c r="F25" s="55"/>
      <c r="G25" s="55"/>
      <c r="H25" s="271"/>
      <c r="I25" s="189"/>
      <c r="J25" s="267"/>
      <c r="K25" s="307"/>
      <c r="L25" s="215" t="str">
        <f t="shared" si="0"/>
        <v/>
      </c>
      <c r="M25" s="215"/>
      <c r="N25" s="281"/>
      <c r="O25" s="215"/>
      <c r="P25" s="72"/>
    </row>
    <row r="26" spans="1:16" ht="20.100000000000001" customHeight="1" x14ac:dyDescent="0.15">
      <c r="A26" s="108">
        <v>21</v>
      </c>
      <c r="B26" s="119"/>
      <c r="C26" s="215"/>
      <c r="D26" s="215"/>
      <c r="E26" s="215"/>
      <c r="F26" s="55"/>
      <c r="G26" s="55"/>
      <c r="H26" s="271"/>
      <c r="I26" s="189"/>
      <c r="J26" s="267"/>
      <c r="K26" s="307"/>
      <c r="L26" s="215" t="str">
        <f t="shared" ref="L26:L35" si="1">IF(C26="","",ROUND(M26/C26,0))</f>
        <v/>
      </c>
      <c r="M26" s="215"/>
      <c r="N26" s="281"/>
      <c r="O26" s="215"/>
      <c r="P26" s="72"/>
    </row>
    <row r="27" spans="1:16" ht="20.100000000000001" customHeight="1" x14ac:dyDescent="0.15">
      <c r="A27" s="108">
        <v>22</v>
      </c>
      <c r="B27" s="119"/>
      <c r="C27" s="215"/>
      <c r="D27" s="215"/>
      <c r="E27" s="215"/>
      <c r="F27" s="55"/>
      <c r="G27" s="55"/>
      <c r="H27" s="271"/>
      <c r="I27" s="189"/>
      <c r="J27" s="267"/>
      <c r="K27" s="307"/>
      <c r="L27" s="215" t="str">
        <f t="shared" si="1"/>
        <v/>
      </c>
      <c r="M27" s="215"/>
      <c r="N27" s="281"/>
      <c r="O27" s="215"/>
      <c r="P27" s="72"/>
    </row>
    <row r="28" spans="1:16" ht="20.100000000000001" customHeight="1" x14ac:dyDescent="0.15">
      <c r="A28" s="108">
        <v>23</v>
      </c>
      <c r="B28" s="119"/>
      <c r="C28" s="215"/>
      <c r="D28" s="215"/>
      <c r="E28" s="215"/>
      <c r="F28" s="55"/>
      <c r="G28" s="55"/>
      <c r="H28" s="271"/>
      <c r="I28" s="189"/>
      <c r="J28" s="267"/>
      <c r="K28" s="307"/>
      <c r="L28" s="215" t="str">
        <f t="shared" si="1"/>
        <v/>
      </c>
      <c r="M28" s="215"/>
      <c r="N28" s="281"/>
      <c r="O28" s="215"/>
      <c r="P28" s="72"/>
    </row>
    <row r="29" spans="1:16" ht="20.100000000000001" customHeight="1" x14ac:dyDescent="0.15">
      <c r="A29" s="108">
        <v>24</v>
      </c>
      <c r="B29" s="119"/>
      <c r="C29" s="215"/>
      <c r="D29" s="215"/>
      <c r="E29" s="215"/>
      <c r="F29" s="55"/>
      <c r="G29" s="55"/>
      <c r="H29" s="271"/>
      <c r="I29" s="189"/>
      <c r="J29" s="267"/>
      <c r="K29" s="307"/>
      <c r="L29" s="215" t="str">
        <f t="shared" si="1"/>
        <v/>
      </c>
      <c r="M29" s="215"/>
      <c r="N29" s="281"/>
      <c r="O29" s="215"/>
      <c r="P29" s="72"/>
    </row>
    <row r="30" spans="1:16" ht="20.100000000000001" customHeight="1" x14ac:dyDescent="0.15">
      <c r="A30" s="108">
        <v>25</v>
      </c>
      <c r="B30" s="119"/>
      <c r="C30" s="215"/>
      <c r="D30" s="215"/>
      <c r="E30" s="215"/>
      <c r="F30" s="55"/>
      <c r="G30" s="55"/>
      <c r="H30" s="271"/>
      <c r="I30" s="189"/>
      <c r="J30" s="267"/>
      <c r="K30" s="307"/>
      <c r="L30" s="215" t="str">
        <f t="shared" si="1"/>
        <v/>
      </c>
      <c r="M30" s="215"/>
      <c r="N30" s="281"/>
      <c r="O30" s="215"/>
      <c r="P30" s="72"/>
    </row>
    <row r="31" spans="1:16" ht="20.100000000000001" customHeight="1" x14ac:dyDescent="0.15">
      <c r="A31" s="108">
        <v>26</v>
      </c>
      <c r="B31" s="119"/>
      <c r="C31" s="215"/>
      <c r="D31" s="215"/>
      <c r="E31" s="215"/>
      <c r="F31" s="55"/>
      <c r="G31" s="55"/>
      <c r="H31" s="271"/>
      <c r="I31" s="189"/>
      <c r="J31" s="267"/>
      <c r="K31" s="307"/>
      <c r="L31" s="215" t="str">
        <f t="shared" si="1"/>
        <v/>
      </c>
      <c r="M31" s="215"/>
      <c r="N31" s="281"/>
      <c r="O31" s="215"/>
      <c r="P31" s="72"/>
    </row>
    <row r="32" spans="1:16" ht="20.100000000000001" customHeight="1" x14ac:dyDescent="0.15">
      <c r="A32" s="108">
        <v>27</v>
      </c>
      <c r="B32" s="119"/>
      <c r="C32" s="215"/>
      <c r="D32" s="215"/>
      <c r="E32" s="215"/>
      <c r="F32" s="55"/>
      <c r="G32" s="55"/>
      <c r="H32" s="271"/>
      <c r="I32" s="189"/>
      <c r="J32" s="267"/>
      <c r="K32" s="307"/>
      <c r="L32" s="215" t="str">
        <f t="shared" si="1"/>
        <v/>
      </c>
      <c r="M32" s="215"/>
      <c r="N32" s="281"/>
      <c r="O32" s="215"/>
      <c r="P32" s="72"/>
    </row>
    <row r="33" spans="1:16" ht="20.100000000000001" customHeight="1" x14ac:dyDescent="0.15">
      <c r="A33" s="108">
        <v>28</v>
      </c>
      <c r="B33" s="119"/>
      <c r="C33" s="215"/>
      <c r="D33" s="215"/>
      <c r="E33" s="215"/>
      <c r="F33" s="55"/>
      <c r="G33" s="55"/>
      <c r="H33" s="271"/>
      <c r="I33" s="189"/>
      <c r="J33" s="267"/>
      <c r="K33" s="307"/>
      <c r="L33" s="215" t="str">
        <f t="shared" si="1"/>
        <v/>
      </c>
      <c r="M33" s="215"/>
      <c r="N33" s="281"/>
      <c r="O33" s="215"/>
      <c r="P33" s="72"/>
    </row>
    <row r="34" spans="1:16" ht="20.100000000000001" customHeight="1" x14ac:dyDescent="0.15">
      <c r="A34" s="108">
        <v>29</v>
      </c>
      <c r="B34" s="119"/>
      <c r="C34" s="215"/>
      <c r="D34" s="215"/>
      <c r="E34" s="215"/>
      <c r="F34" s="55"/>
      <c r="G34" s="55"/>
      <c r="H34" s="271"/>
      <c r="I34" s="189"/>
      <c r="J34" s="267"/>
      <c r="K34" s="307"/>
      <c r="L34" s="215" t="str">
        <f t="shared" si="1"/>
        <v/>
      </c>
      <c r="M34" s="215"/>
      <c r="N34" s="281"/>
      <c r="O34" s="215"/>
      <c r="P34" s="72"/>
    </row>
    <row r="35" spans="1:16" ht="20.100000000000001" customHeight="1" x14ac:dyDescent="0.15">
      <c r="A35" s="108">
        <v>30</v>
      </c>
      <c r="B35" s="119"/>
      <c r="C35" s="215"/>
      <c r="D35" s="215"/>
      <c r="E35" s="215"/>
      <c r="F35" s="55"/>
      <c r="G35" s="55"/>
      <c r="H35" s="271"/>
      <c r="I35" s="189"/>
      <c r="J35" s="267"/>
      <c r="K35" s="307"/>
      <c r="L35" s="215" t="str">
        <f t="shared" si="1"/>
        <v/>
      </c>
      <c r="M35" s="215"/>
      <c r="N35" s="281"/>
      <c r="O35" s="215"/>
      <c r="P35" s="72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verticalDpi="180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9"/>
  <dimension ref="A1:AB152"/>
  <sheetViews>
    <sheetView tabSelected="1" view="pageBreakPreview" topLeftCell="A107" zoomScale="60" zoomScaleNormal="75" workbookViewId="0">
      <selection activeCell="G6" sqref="G6:G152"/>
    </sheetView>
  </sheetViews>
  <sheetFormatPr defaultColWidth="9" defaultRowHeight="20.100000000000001" customHeight="1" x14ac:dyDescent="0.15"/>
  <cols>
    <col min="1" max="1" width="8.625" style="1" customWidth="1"/>
    <col min="2" max="2" width="14.375" style="1" customWidth="1"/>
    <col min="3" max="3" width="13.375" style="1" customWidth="1"/>
    <col min="4" max="4" width="25.375" style="1" customWidth="1"/>
    <col min="5" max="5" width="29.625" style="1" customWidth="1"/>
    <col min="6" max="6" width="6.625" style="14" customWidth="1"/>
    <col min="7" max="7" width="6.25" style="14" customWidth="1"/>
    <col min="8" max="8" width="18.125" style="1" customWidth="1"/>
    <col min="9" max="9" width="16.375" style="1" customWidth="1"/>
    <col min="10" max="10" width="18.625" style="1" customWidth="1"/>
    <col min="11" max="11" width="14.625" style="1" customWidth="1"/>
    <col min="12" max="12" width="7.375" style="1" customWidth="1"/>
    <col min="13" max="13" width="3.375" style="1" customWidth="1"/>
    <col min="14" max="22" width="5.25" style="1" customWidth="1"/>
    <col min="23" max="23" width="15" style="29" bestFit="1" customWidth="1"/>
    <col min="24" max="24" width="8.875" style="29" customWidth="1"/>
    <col min="25" max="25" width="15.875" style="29" bestFit="1" customWidth="1"/>
    <col min="26" max="26" width="13.625" style="1" customWidth="1"/>
    <col min="27" max="16384" width="9" style="1"/>
  </cols>
  <sheetData>
    <row r="1" spans="1:28" s="6" customFormat="1" ht="28.15" customHeight="1" x14ac:dyDescent="0.15">
      <c r="A1" s="559" t="s">
        <v>307</v>
      </c>
      <c r="B1" s="313" t="s">
        <v>1103</v>
      </c>
      <c r="C1" s="311"/>
      <c r="D1" s="311"/>
      <c r="E1" s="312"/>
      <c r="F1" s="312"/>
      <c r="G1" s="312"/>
    </row>
    <row r="2" spans="1:28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  <c r="F2" s="150"/>
      <c r="G2" s="150"/>
    </row>
    <row r="3" spans="1:28" s="2" customFormat="1" ht="19.5" thickBot="1" x14ac:dyDescent="0.2">
      <c r="A3" s="552" t="s">
        <v>306</v>
      </c>
      <c r="B3" s="554">
        <f>项目基础信息!B6</f>
        <v>44316</v>
      </c>
      <c r="C3" s="7"/>
      <c r="D3" s="7"/>
      <c r="F3" s="150"/>
      <c r="G3" s="150"/>
      <c r="M3" s="470"/>
      <c r="N3" s="470"/>
      <c r="O3" s="470"/>
      <c r="P3" s="470"/>
      <c r="Q3" s="470"/>
      <c r="R3" s="470"/>
      <c r="S3" s="470"/>
      <c r="T3" s="470"/>
      <c r="U3" s="470"/>
      <c r="V3" s="470"/>
    </row>
    <row r="4" spans="1:28" s="12" customFormat="1" ht="40.35" customHeight="1" x14ac:dyDescent="0.15">
      <c r="A4" s="324" t="s">
        <v>264</v>
      </c>
      <c r="B4" s="326" t="s">
        <v>266</v>
      </c>
      <c r="C4" s="325" t="s">
        <v>265</v>
      </c>
      <c r="D4" s="325" t="s">
        <v>214</v>
      </c>
      <c r="E4" s="325" t="s">
        <v>267</v>
      </c>
      <c r="F4" s="327" t="s">
        <v>175</v>
      </c>
      <c r="G4" s="331" t="s">
        <v>100</v>
      </c>
      <c r="H4" s="327" t="s">
        <v>268</v>
      </c>
      <c r="I4" s="327" t="s">
        <v>221</v>
      </c>
      <c r="J4" s="330" t="s">
        <v>362</v>
      </c>
      <c r="K4" s="330" t="s">
        <v>363</v>
      </c>
      <c r="L4" s="328" t="s">
        <v>213</v>
      </c>
      <c r="M4" s="566" t="s">
        <v>576</v>
      </c>
      <c r="N4" s="567" t="s">
        <v>577</v>
      </c>
      <c r="O4" s="567" t="s">
        <v>578</v>
      </c>
      <c r="P4" s="567" t="s">
        <v>579</v>
      </c>
      <c r="Q4" s="567" t="s">
        <v>580</v>
      </c>
      <c r="R4" s="567" t="s">
        <v>581</v>
      </c>
      <c r="S4" s="567" t="s">
        <v>582</v>
      </c>
      <c r="T4" s="567" t="s">
        <v>583</v>
      </c>
      <c r="U4" s="567" t="s">
        <v>584</v>
      </c>
      <c r="V4" s="567" t="s">
        <v>367</v>
      </c>
      <c r="W4" s="318" t="s">
        <v>364</v>
      </c>
      <c r="X4" s="319" t="s">
        <v>262</v>
      </c>
      <c r="Y4" s="318" t="s">
        <v>365</v>
      </c>
      <c r="Z4" s="88" t="s">
        <v>150</v>
      </c>
    </row>
    <row r="5" spans="1:28" ht="23.85" customHeight="1" x14ac:dyDescent="0.15">
      <c r="A5" s="224"/>
      <c r="B5" s="225"/>
      <c r="C5" s="225" t="s">
        <v>153</v>
      </c>
      <c r="D5" s="226"/>
      <c r="E5" s="226"/>
      <c r="F5" s="227"/>
      <c r="G5" s="228"/>
      <c r="H5" s="429"/>
      <c r="I5" s="429"/>
      <c r="J5" s="288">
        <f>SUM(J6:J152)</f>
        <v>1869995.9099999997</v>
      </c>
      <c r="K5" s="288">
        <f>SUM(K6:K152)</f>
        <v>1055990.82</v>
      </c>
      <c r="L5" s="229"/>
      <c r="M5" s="204"/>
      <c r="N5" s="440"/>
      <c r="O5" s="440"/>
      <c r="P5" s="440"/>
      <c r="Q5" s="440"/>
      <c r="R5" s="440"/>
      <c r="S5" s="440"/>
      <c r="T5" s="440"/>
      <c r="U5" s="415"/>
      <c r="V5" s="440"/>
      <c r="W5" s="288">
        <f>SUM(W6:W152)</f>
        <v>0</v>
      </c>
      <c r="X5" s="428"/>
      <c r="Y5" s="288">
        <f>SUM(Y6:Y152)</f>
        <v>0</v>
      </c>
      <c r="Z5" s="205"/>
    </row>
    <row r="6" spans="1:28" ht="20.100000000000001" customHeight="1" x14ac:dyDescent="0.15">
      <c r="A6" s="45">
        <v>1</v>
      </c>
      <c r="B6" s="69">
        <v>10049855</v>
      </c>
      <c r="C6" s="69" t="s">
        <v>673</v>
      </c>
      <c r="D6" s="69" t="s">
        <v>674</v>
      </c>
      <c r="E6" s="69" t="s">
        <v>675</v>
      </c>
      <c r="F6" s="124" t="s">
        <v>662</v>
      </c>
      <c r="G6" s="124">
        <v>1</v>
      </c>
      <c r="H6" s="591">
        <v>41974</v>
      </c>
      <c r="I6" s="591">
        <v>41974</v>
      </c>
      <c r="J6" s="278">
        <v>156000.29999999999</v>
      </c>
      <c r="K6" s="278">
        <v>122935.38</v>
      </c>
      <c r="L6" s="116" t="s">
        <v>1092</v>
      </c>
      <c r="M6" s="153"/>
      <c r="N6" s="114"/>
      <c r="O6" s="114"/>
      <c r="P6" s="114"/>
      <c r="Q6" s="114"/>
      <c r="R6" s="114"/>
      <c r="S6" s="114"/>
      <c r="T6" s="114"/>
      <c r="U6" s="114"/>
      <c r="V6" s="114"/>
      <c r="W6" s="215"/>
      <c r="X6" s="281"/>
      <c r="Y6" s="72"/>
      <c r="Z6" s="114"/>
      <c r="AA6" s="594"/>
      <c r="AB6" s="595"/>
    </row>
    <row r="7" spans="1:28" ht="20.100000000000001" customHeight="1" x14ac:dyDescent="0.15">
      <c r="A7" s="45">
        <v>2</v>
      </c>
      <c r="B7" s="69"/>
      <c r="C7" s="69" t="s">
        <v>676</v>
      </c>
      <c r="D7" s="69" t="s">
        <v>677</v>
      </c>
      <c r="E7" s="69" t="s">
        <v>678</v>
      </c>
      <c r="F7" s="124" t="s">
        <v>662</v>
      </c>
      <c r="G7" s="124">
        <v>1</v>
      </c>
      <c r="H7" s="591">
        <v>41640</v>
      </c>
      <c r="I7" s="591">
        <v>41640</v>
      </c>
      <c r="J7" s="278">
        <v>143589.74</v>
      </c>
      <c r="K7" s="278">
        <v>133143.62</v>
      </c>
      <c r="L7" s="116" t="s">
        <v>1093</v>
      </c>
      <c r="M7" s="153"/>
      <c r="N7" s="114"/>
      <c r="O7" s="114"/>
      <c r="P7" s="114"/>
      <c r="Q7" s="114"/>
      <c r="R7" s="114"/>
      <c r="S7" s="114"/>
      <c r="T7" s="114"/>
      <c r="U7" s="114"/>
      <c r="V7" s="114"/>
      <c r="W7" s="215"/>
      <c r="X7" s="281"/>
      <c r="Y7" s="72"/>
      <c r="Z7" s="114"/>
      <c r="AA7" s="594"/>
      <c r="AB7" s="595"/>
    </row>
    <row r="8" spans="1:28" ht="20.100000000000001" customHeight="1" x14ac:dyDescent="0.15">
      <c r="A8" s="45">
        <v>3</v>
      </c>
      <c r="B8" s="69"/>
      <c r="C8" s="69" t="s">
        <v>679</v>
      </c>
      <c r="D8" s="69" t="s">
        <v>680</v>
      </c>
      <c r="E8" s="69" t="s">
        <v>681</v>
      </c>
      <c r="F8" s="124" t="s">
        <v>661</v>
      </c>
      <c r="G8" s="124">
        <v>1</v>
      </c>
      <c r="H8" s="591">
        <v>41640</v>
      </c>
      <c r="I8" s="591">
        <v>41640</v>
      </c>
      <c r="J8" s="278">
        <v>65000</v>
      </c>
      <c r="K8" s="278">
        <v>20197.939999999999</v>
      </c>
      <c r="L8" s="116" t="s">
        <v>1093</v>
      </c>
      <c r="M8" s="153"/>
      <c r="N8" s="114"/>
      <c r="O8" s="114"/>
      <c r="P8" s="114"/>
      <c r="Q8" s="114"/>
      <c r="R8" s="114"/>
      <c r="S8" s="114"/>
      <c r="T8" s="114"/>
      <c r="U8" s="114"/>
      <c r="V8" s="114"/>
      <c r="W8" s="215"/>
      <c r="X8" s="281"/>
      <c r="Y8" s="72"/>
      <c r="Z8" s="114"/>
      <c r="AA8" s="594"/>
      <c r="AB8" s="595"/>
    </row>
    <row r="9" spans="1:28" ht="20.100000000000001" customHeight="1" x14ac:dyDescent="0.15">
      <c r="A9" s="45">
        <v>4</v>
      </c>
      <c r="B9" s="69">
        <v>10005005</v>
      </c>
      <c r="C9" s="69" t="s">
        <v>679</v>
      </c>
      <c r="D9" s="69" t="s">
        <v>682</v>
      </c>
      <c r="E9" s="69" t="s">
        <v>681</v>
      </c>
      <c r="F9" s="124" t="s">
        <v>661</v>
      </c>
      <c r="G9" s="124">
        <v>1</v>
      </c>
      <c r="H9" s="591">
        <v>40939</v>
      </c>
      <c r="I9" s="591">
        <v>40939</v>
      </c>
      <c r="J9" s="278">
        <v>74876</v>
      </c>
      <c r="K9" s="278">
        <v>1114.92</v>
      </c>
      <c r="L9" s="116" t="s">
        <v>1094</v>
      </c>
      <c r="M9" s="153"/>
      <c r="N9" s="114"/>
      <c r="O9" s="114"/>
      <c r="P9" s="114"/>
      <c r="Q9" s="114"/>
      <c r="R9" s="114"/>
      <c r="S9" s="114"/>
      <c r="T9" s="114"/>
      <c r="U9" s="114"/>
      <c r="V9" s="114"/>
      <c r="W9" s="215"/>
      <c r="X9" s="281"/>
      <c r="Y9" s="72"/>
      <c r="Z9" s="114"/>
      <c r="AA9" s="594"/>
      <c r="AB9" s="595"/>
    </row>
    <row r="10" spans="1:28" ht="20.100000000000001" customHeight="1" x14ac:dyDescent="0.15">
      <c r="A10" s="45">
        <v>5</v>
      </c>
      <c r="B10" s="69">
        <v>100047735</v>
      </c>
      <c r="C10" s="69" t="s">
        <v>683</v>
      </c>
      <c r="D10" s="69" t="s">
        <v>684</v>
      </c>
      <c r="E10" s="69" t="s">
        <v>685</v>
      </c>
      <c r="F10" s="124" t="s">
        <v>662</v>
      </c>
      <c r="G10" s="124">
        <v>48</v>
      </c>
      <c r="H10" s="591">
        <v>40939</v>
      </c>
      <c r="I10" s="591">
        <v>40939</v>
      </c>
      <c r="J10" s="278">
        <v>249674.54</v>
      </c>
      <c r="K10" s="278">
        <v>153967.76999999999</v>
      </c>
      <c r="L10" s="116" t="s">
        <v>1094</v>
      </c>
      <c r="M10" s="153"/>
      <c r="N10" s="114"/>
      <c r="O10" s="114"/>
      <c r="P10" s="114"/>
      <c r="Q10" s="114"/>
      <c r="R10" s="114"/>
      <c r="S10" s="114"/>
      <c r="T10" s="114"/>
      <c r="U10" s="114"/>
      <c r="V10" s="114"/>
      <c r="W10" s="215"/>
      <c r="X10" s="281"/>
      <c r="Y10" s="72"/>
      <c r="Z10" s="114"/>
      <c r="AA10" s="594"/>
      <c r="AB10" s="595"/>
    </row>
    <row r="11" spans="1:28" ht="20.100000000000001" customHeight="1" x14ac:dyDescent="0.15">
      <c r="A11" s="45">
        <v>6</v>
      </c>
      <c r="B11" s="69">
        <v>100048567</v>
      </c>
      <c r="C11" s="69" t="s">
        <v>683</v>
      </c>
      <c r="D11" s="69" t="s">
        <v>686</v>
      </c>
      <c r="E11" s="69" t="s">
        <v>687</v>
      </c>
      <c r="F11" s="124" t="s">
        <v>662</v>
      </c>
      <c r="G11" s="124">
        <v>32</v>
      </c>
      <c r="H11" s="591">
        <v>41639</v>
      </c>
      <c r="I11" s="591">
        <v>41639</v>
      </c>
      <c r="J11" s="278">
        <v>148769.41</v>
      </c>
      <c r="K11" s="278">
        <v>96068.800000000003</v>
      </c>
      <c r="L11" s="116" t="s">
        <v>1094</v>
      </c>
      <c r="M11" s="153"/>
      <c r="N11" s="114"/>
      <c r="O11" s="114"/>
      <c r="P11" s="114"/>
      <c r="Q11" s="114"/>
      <c r="R11" s="114"/>
      <c r="S11" s="114"/>
      <c r="T11" s="114"/>
      <c r="U11" s="114"/>
      <c r="V11" s="114"/>
      <c r="W11" s="215"/>
      <c r="X11" s="281"/>
      <c r="Y11" s="72"/>
      <c r="Z11" s="114"/>
      <c r="AA11" s="594"/>
      <c r="AB11" s="595"/>
    </row>
    <row r="12" spans="1:28" ht="20.100000000000001" customHeight="1" x14ac:dyDescent="0.15">
      <c r="A12" s="45">
        <v>7</v>
      </c>
      <c r="B12" s="69">
        <v>100047766</v>
      </c>
      <c r="C12" s="69" t="s">
        <v>688</v>
      </c>
      <c r="D12" s="69" t="s">
        <v>689</v>
      </c>
      <c r="E12" s="69" t="s">
        <v>690</v>
      </c>
      <c r="F12" s="124" t="s">
        <v>662</v>
      </c>
      <c r="G12" s="124">
        <v>11</v>
      </c>
      <c r="H12" s="591">
        <v>40939</v>
      </c>
      <c r="I12" s="591">
        <v>40939</v>
      </c>
      <c r="J12" s="278">
        <v>88000</v>
      </c>
      <c r="K12" s="278">
        <v>1310.33</v>
      </c>
      <c r="L12" s="116" t="s">
        <v>1094</v>
      </c>
      <c r="M12" s="153"/>
      <c r="N12" s="114"/>
      <c r="O12" s="114"/>
      <c r="P12" s="114"/>
      <c r="Q12" s="114"/>
      <c r="R12" s="114"/>
      <c r="S12" s="114"/>
      <c r="T12" s="114"/>
      <c r="U12" s="114"/>
      <c r="V12" s="114"/>
      <c r="W12" s="215"/>
      <c r="X12" s="281"/>
      <c r="Y12" s="72"/>
      <c r="Z12" s="114"/>
      <c r="AA12" s="594"/>
      <c r="AB12" s="595"/>
    </row>
    <row r="13" spans="1:28" ht="20.100000000000001" customHeight="1" x14ac:dyDescent="0.15">
      <c r="A13" s="45">
        <v>8</v>
      </c>
      <c r="B13" s="69">
        <v>100047766</v>
      </c>
      <c r="C13" s="69" t="s">
        <v>691</v>
      </c>
      <c r="D13" s="69" t="s">
        <v>692</v>
      </c>
      <c r="E13" s="69" t="s">
        <v>693</v>
      </c>
      <c r="F13" s="124" t="s">
        <v>662</v>
      </c>
      <c r="G13" s="124">
        <v>4</v>
      </c>
      <c r="H13" s="591">
        <v>40939</v>
      </c>
      <c r="I13" s="591">
        <v>40939</v>
      </c>
      <c r="J13" s="278">
        <v>40000</v>
      </c>
      <c r="K13" s="278">
        <v>595.6</v>
      </c>
      <c r="L13" s="116" t="s">
        <v>1094</v>
      </c>
      <c r="M13" s="153"/>
      <c r="N13" s="114"/>
      <c r="O13" s="114"/>
      <c r="P13" s="114"/>
      <c r="Q13" s="114"/>
      <c r="R13" s="114"/>
      <c r="S13" s="114"/>
      <c r="T13" s="114"/>
      <c r="U13" s="114"/>
      <c r="V13" s="114"/>
      <c r="W13" s="215"/>
      <c r="X13" s="281"/>
      <c r="Y13" s="72"/>
      <c r="Z13" s="114"/>
      <c r="AA13" s="594"/>
      <c r="AB13" s="595"/>
    </row>
    <row r="14" spans="1:28" ht="20.100000000000001" customHeight="1" x14ac:dyDescent="0.15">
      <c r="A14" s="45">
        <v>9</v>
      </c>
      <c r="B14" s="69">
        <v>100047766</v>
      </c>
      <c r="C14" s="69" t="s">
        <v>694</v>
      </c>
      <c r="D14" s="69" t="s">
        <v>695</v>
      </c>
      <c r="E14" s="69" t="s">
        <v>696</v>
      </c>
      <c r="F14" s="124" t="s">
        <v>662</v>
      </c>
      <c r="G14" s="124">
        <v>1</v>
      </c>
      <c r="H14" s="591">
        <v>40939</v>
      </c>
      <c r="I14" s="591">
        <v>40939</v>
      </c>
      <c r="J14" s="278">
        <v>6000</v>
      </c>
      <c r="K14" s="278">
        <v>89.34</v>
      </c>
      <c r="L14" s="116" t="s">
        <v>1094</v>
      </c>
      <c r="M14" s="153"/>
      <c r="N14" s="114"/>
      <c r="O14" s="114"/>
      <c r="P14" s="114"/>
      <c r="Q14" s="114"/>
      <c r="R14" s="114"/>
      <c r="S14" s="114"/>
      <c r="T14" s="114"/>
      <c r="U14" s="114"/>
      <c r="V14" s="114"/>
      <c r="W14" s="215"/>
      <c r="X14" s="281"/>
      <c r="Y14" s="72"/>
      <c r="Z14" s="114"/>
      <c r="AA14" s="594"/>
      <c r="AB14" s="595"/>
    </row>
    <row r="15" spans="1:28" ht="20.100000000000001" customHeight="1" x14ac:dyDescent="0.15">
      <c r="A15" s="45">
        <v>10</v>
      </c>
      <c r="B15" s="69">
        <v>100047766</v>
      </c>
      <c r="C15" s="69" t="s">
        <v>697</v>
      </c>
      <c r="D15" s="69" t="s">
        <v>698</v>
      </c>
      <c r="E15" s="69" t="s">
        <v>690</v>
      </c>
      <c r="F15" s="124" t="s">
        <v>662</v>
      </c>
      <c r="G15" s="124">
        <v>1</v>
      </c>
      <c r="H15" s="591">
        <v>40939</v>
      </c>
      <c r="I15" s="591">
        <v>40939</v>
      </c>
      <c r="J15" s="278">
        <v>10000</v>
      </c>
      <c r="K15" s="278">
        <v>148.9</v>
      </c>
      <c r="L15" s="116" t="s">
        <v>1094</v>
      </c>
      <c r="M15" s="153"/>
      <c r="N15" s="114"/>
      <c r="O15" s="114"/>
      <c r="P15" s="114"/>
      <c r="Q15" s="114"/>
      <c r="R15" s="114"/>
      <c r="S15" s="114"/>
      <c r="T15" s="114"/>
      <c r="U15" s="114"/>
      <c r="V15" s="114"/>
      <c r="W15" s="215"/>
      <c r="X15" s="281"/>
      <c r="Y15" s="72"/>
      <c r="Z15" s="114"/>
      <c r="AA15" s="594"/>
      <c r="AB15" s="595"/>
    </row>
    <row r="16" spans="1:28" ht="20.100000000000001" customHeight="1" x14ac:dyDescent="0.15">
      <c r="A16" s="45">
        <v>11</v>
      </c>
      <c r="B16" s="69">
        <v>100047766</v>
      </c>
      <c r="C16" s="69" t="s">
        <v>699</v>
      </c>
      <c r="D16" s="69" t="s">
        <v>700</v>
      </c>
      <c r="E16" s="69" t="s">
        <v>690</v>
      </c>
      <c r="F16" s="124" t="s">
        <v>662</v>
      </c>
      <c r="G16" s="124">
        <v>1</v>
      </c>
      <c r="H16" s="591">
        <v>40939</v>
      </c>
      <c r="I16" s="591">
        <v>40939</v>
      </c>
      <c r="J16" s="278">
        <v>16000</v>
      </c>
      <c r="K16" s="278">
        <v>238.24</v>
      </c>
      <c r="L16" s="116" t="s">
        <v>1094</v>
      </c>
      <c r="M16" s="153"/>
      <c r="N16" s="114"/>
      <c r="O16" s="114"/>
      <c r="P16" s="114"/>
      <c r="Q16" s="114"/>
      <c r="R16" s="114"/>
      <c r="S16" s="114"/>
      <c r="T16" s="114"/>
      <c r="U16" s="114"/>
      <c r="V16" s="114"/>
      <c r="W16" s="215"/>
      <c r="X16" s="281"/>
      <c r="Y16" s="72"/>
      <c r="Z16" s="114"/>
      <c r="AA16" s="594"/>
      <c r="AB16" s="595"/>
    </row>
    <row r="17" spans="1:28" ht="20.100000000000001" customHeight="1" x14ac:dyDescent="0.15">
      <c r="A17" s="45">
        <v>12</v>
      </c>
      <c r="B17" s="69">
        <v>100047766</v>
      </c>
      <c r="C17" s="69" t="s">
        <v>701</v>
      </c>
      <c r="D17" s="69" t="s">
        <v>702</v>
      </c>
      <c r="E17" s="69" t="s">
        <v>703</v>
      </c>
      <c r="F17" s="124" t="s">
        <v>661</v>
      </c>
      <c r="G17" s="124">
        <v>1</v>
      </c>
      <c r="H17" s="591">
        <v>40939</v>
      </c>
      <c r="I17" s="591">
        <v>40939</v>
      </c>
      <c r="J17" s="278">
        <v>10000</v>
      </c>
      <c r="K17" s="278">
        <v>148.9</v>
      </c>
      <c r="L17" s="116" t="s">
        <v>1094</v>
      </c>
      <c r="M17" s="153"/>
      <c r="N17" s="114"/>
      <c r="O17" s="114"/>
      <c r="P17" s="114"/>
      <c r="Q17" s="114"/>
      <c r="R17" s="114"/>
      <c r="S17" s="114"/>
      <c r="T17" s="114"/>
      <c r="U17" s="114"/>
      <c r="V17" s="114"/>
      <c r="W17" s="215"/>
      <c r="X17" s="281"/>
      <c r="Y17" s="72"/>
      <c r="Z17" s="114"/>
      <c r="AA17" s="594"/>
      <c r="AB17" s="595"/>
    </row>
    <row r="18" spans="1:28" ht="20.100000000000001" customHeight="1" x14ac:dyDescent="0.15">
      <c r="A18" s="45">
        <v>13</v>
      </c>
      <c r="B18" s="69">
        <v>100058078</v>
      </c>
      <c r="C18" s="69" t="s">
        <v>679</v>
      </c>
      <c r="D18" s="69" t="s">
        <v>682</v>
      </c>
      <c r="E18" s="69" t="s">
        <v>681</v>
      </c>
      <c r="F18" s="124" t="s">
        <v>661</v>
      </c>
      <c r="G18" s="124">
        <v>1</v>
      </c>
      <c r="H18" s="591">
        <v>40939</v>
      </c>
      <c r="I18" s="591">
        <v>40939</v>
      </c>
      <c r="J18" s="278">
        <v>82779.039999999994</v>
      </c>
      <c r="K18" s="278">
        <v>26730.84</v>
      </c>
      <c r="L18" s="116" t="s">
        <v>1094</v>
      </c>
      <c r="M18" s="153"/>
      <c r="N18" s="114"/>
      <c r="O18" s="114"/>
      <c r="P18" s="114"/>
      <c r="Q18" s="114"/>
      <c r="R18" s="114"/>
      <c r="S18" s="114"/>
      <c r="T18" s="114"/>
      <c r="U18" s="114"/>
      <c r="V18" s="114"/>
      <c r="W18" s="215"/>
      <c r="X18" s="281"/>
      <c r="Y18" s="72"/>
      <c r="Z18" s="114"/>
      <c r="AA18" s="594"/>
      <c r="AB18" s="595"/>
    </row>
    <row r="19" spans="1:28" ht="20.100000000000001" customHeight="1" x14ac:dyDescent="0.15">
      <c r="A19" s="45">
        <v>14</v>
      </c>
      <c r="B19" s="69">
        <v>10047501</v>
      </c>
      <c r="C19" s="69" t="s">
        <v>704</v>
      </c>
      <c r="D19" s="69" t="s">
        <v>705</v>
      </c>
      <c r="E19" s="69" t="s">
        <v>681</v>
      </c>
      <c r="F19" s="124" t="s">
        <v>662</v>
      </c>
      <c r="G19" s="124">
        <v>50</v>
      </c>
      <c r="H19" s="591">
        <v>41244</v>
      </c>
      <c r="I19" s="591">
        <v>41244</v>
      </c>
      <c r="J19" s="278">
        <v>326897.87</v>
      </c>
      <c r="K19" s="278">
        <v>196507.28</v>
      </c>
      <c r="L19" s="116" t="s">
        <v>1095</v>
      </c>
      <c r="M19" s="153"/>
      <c r="N19" s="114"/>
      <c r="O19" s="114"/>
      <c r="P19" s="114"/>
      <c r="Q19" s="114"/>
      <c r="R19" s="114"/>
      <c r="S19" s="114"/>
      <c r="T19" s="114"/>
      <c r="U19" s="114"/>
      <c r="V19" s="114"/>
      <c r="W19" s="215"/>
      <c r="X19" s="281"/>
      <c r="Y19" s="72"/>
      <c r="Z19" s="114"/>
      <c r="AA19" s="594"/>
      <c r="AB19" s="595"/>
    </row>
    <row r="20" spans="1:28" ht="20.100000000000001" customHeight="1" x14ac:dyDescent="0.15">
      <c r="A20" s="45">
        <v>15</v>
      </c>
      <c r="B20" s="69">
        <v>100047516</v>
      </c>
      <c r="C20" s="69" t="s">
        <v>706</v>
      </c>
      <c r="D20" s="69" t="s">
        <v>707</v>
      </c>
      <c r="E20" s="69" t="s">
        <v>708</v>
      </c>
      <c r="F20" s="124" t="s">
        <v>664</v>
      </c>
      <c r="G20" s="124">
        <v>2</v>
      </c>
      <c r="H20" s="591">
        <v>41244</v>
      </c>
      <c r="I20" s="591">
        <v>41244</v>
      </c>
      <c r="J20" s="278">
        <v>367793.63</v>
      </c>
      <c r="K20" s="278">
        <v>236687.19</v>
      </c>
      <c r="L20" s="116" t="s">
        <v>1095</v>
      </c>
      <c r="M20" s="153"/>
      <c r="N20" s="114"/>
      <c r="O20" s="114"/>
      <c r="P20" s="114"/>
      <c r="Q20" s="114"/>
      <c r="R20" s="114"/>
      <c r="S20" s="114"/>
      <c r="T20" s="114"/>
      <c r="U20" s="114"/>
      <c r="V20" s="114"/>
      <c r="W20" s="215"/>
      <c r="X20" s="281"/>
      <c r="Y20" s="72"/>
      <c r="Z20" s="114"/>
      <c r="AA20" s="594"/>
      <c r="AB20" s="595"/>
    </row>
    <row r="21" spans="1:28" ht="20.100000000000001" customHeight="1" x14ac:dyDescent="0.15">
      <c r="A21" s="45">
        <v>16</v>
      </c>
      <c r="B21" s="69">
        <v>100047559</v>
      </c>
      <c r="C21" s="69" t="s">
        <v>709</v>
      </c>
      <c r="D21" s="69" t="s">
        <v>710</v>
      </c>
      <c r="E21" s="69" t="s">
        <v>681</v>
      </c>
      <c r="F21" s="124" t="s">
        <v>661</v>
      </c>
      <c r="G21" s="124">
        <v>1</v>
      </c>
      <c r="H21" s="591">
        <v>41244</v>
      </c>
      <c r="I21" s="591">
        <v>41244</v>
      </c>
      <c r="J21" s="278">
        <v>84615.38</v>
      </c>
      <c r="K21" s="278">
        <v>66105.77</v>
      </c>
      <c r="L21" s="116" t="s">
        <v>1095</v>
      </c>
      <c r="M21" s="153"/>
      <c r="N21" s="114"/>
      <c r="O21" s="114"/>
      <c r="P21" s="114"/>
      <c r="Q21" s="114"/>
      <c r="R21" s="114"/>
      <c r="S21" s="114"/>
      <c r="T21" s="114"/>
      <c r="U21" s="114"/>
      <c r="V21" s="114"/>
      <c r="W21" s="215"/>
      <c r="X21" s="281"/>
      <c r="Y21" s="72"/>
      <c r="Z21" s="114"/>
      <c r="AA21" s="594"/>
      <c r="AB21" s="595"/>
    </row>
    <row r="22" spans="1:28" ht="20.100000000000001" customHeight="1" x14ac:dyDescent="0.15">
      <c r="A22" s="45">
        <v>17</v>
      </c>
      <c r="B22" s="69" t="s">
        <v>711</v>
      </c>
      <c r="C22" s="69" t="s">
        <v>712</v>
      </c>
      <c r="D22" s="69"/>
      <c r="E22" s="69" t="s">
        <v>713</v>
      </c>
      <c r="F22" s="124" t="s">
        <v>661</v>
      </c>
      <c r="G22" s="124">
        <v>16</v>
      </c>
      <c r="H22" s="591">
        <v>42005</v>
      </c>
      <c r="I22" s="591">
        <v>42005</v>
      </c>
      <c r="J22" s="278"/>
      <c r="K22" s="278"/>
      <c r="L22" s="116" t="s">
        <v>1096</v>
      </c>
      <c r="M22" s="153"/>
      <c r="N22" s="114"/>
      <c r="O22" s="114"/>
      <c r="P22" s="114"/>
      <c r="Q22" s="114"/>
      <c r="R22" s="114"/>
      <c r="S22" s="114"/>
      <c r="T22" s="114"/>
      <c r="U22" s="114"/>
      <c r="V22" s="114"/>
      <c r="W22" s="215"/>
      <c r="X22" s="281"/>
      <c r="Y22" s="72"/>
      <c r="Z22" s="114"/>
      <c r="AA22" s="594"/>
      <c r="AB22" s="595"/>
    </row>
    <row r="23" spans="1:28" ht="20.100000000000001" customHeight="1" x14ac:dyDescent="0.15">
      <c r="A23" s="45">
        <v>18</v>
      </c>
      <c r="B23" s="69" t="s">
        <v>714</v>
      </c>
      <c r="C23" s="69" t="s">
        <v>715</v>
      </c>
      <c r="D23" s="69" t="s">
        <v>716</v>
      </c>
      <c r="E23" s="69" t="s">
        <v>717</v>
      </c>
      <c r="F23" s="124" t="s">
        <v>667</v>
      </c>
      <c r="G23" s="124">
        <v>6</v>
      </c>
      <c r="H23" s="591">
        <v>40909</v>
      </c>
      <c r="I23" s="591">
        <v>40909</v>
      </c>
      <c r="J23" s="278"/>
      <c r="K23" s="278"/>
      <c r="L23" s="116" t="s">
        <v>1097</v>
      </c>
      <c r="M23" s="153"/>
      <c r="N23" s="114"/>
      <c r="O23" s="114"/>
      <c r="P23" s="114"/>
      <c r="Q23" s="114"/>
      <c r="R23" s="114"/>
      <c r="S23" s="114"/>
      <c r="T23" s="114"/>
      <c r="U23" s="114"/>
      <c r="V23" s="114"/>
      <c r="W23" s="215"/>
      <c r="X23" s="281"/>
      <c r="Y23" s="72"/>
      <c r="Z23" s="114"/>
      <c r="AA23" s="594"/>
      <c r="AB23" s="595"/>
    </row>
    <row r="24" spans="1:28" ht="20.100000000000001" customHeight="1" x14ac:dyDescent="0.15">
      <c r="A24" s="45">
        <v>19</v>
      </c>
      <c r="B24" s="69" t="s">
        <v>718</v>
      </c>
      <c r="C24" s="69" t="s">
        <v>715</v>
      </c>
      <c r="D24" s="69" t="s">
        <v>719</v>
      </c>
      <c r="E24" s="69" t="s">
        <v>720</v>
      </c>
      <c r="F24" s="124" t="s">
        <v>667</v>
      </c>
      <c r="G24" s="124">
        <v>6</v>
      </c>
      <c r="H24" s="591">
        <v>40909</v>
      </c>
      <c r="I24" s="591">
        <v>40909</v>
      </c>
      <c r="J24" s="278"/>
      <c r="K24" s="278"/>
      <c r="L24" s="116" t="s">
        <v>1097</v>
      </c>
      <c r="M24" s="153"/>
      <c r="N24" s="114"/>
      <c r="O24" s="114"/>
      <c r="P24" s="114"/>
      <c r="Q24" s="114"/>
      <c r="R24" s="114"/>
      <c r="S24" s="114"/>
      <c r="T24" s="114"/>
      <c r="U24" s="114"/>
      <c r="V24" s="114"/>
      <c r="W24" s="215"/>
      <c r="X24" s="281"/>
      <c r="Y24" s="72"/>
      <c r="Z24" s="114"/>
      <c r="AA24" s="594"/>
      <c r="AB24" s="595"/>
    </row>
    <row r="25" spans="1:28" ht="20.100000000000001" customHeight="1" x14ac:dyDescent="0.15">
      <c r="A25" s="45">
        <v>20</v>
      </c>
      <c r="B25" s="69" t="s">
        <v>721</v>
      </c>
      <c r="C25" s="69" t="s">
        <v>722</v>
      </c>
      <c r="D25" s="69" t="s">
        <v>723</v>
      </c>
      <c r="E25" s="69" t="s">
        <v>724</v>
      </c>
      <c r="F25" s="124" t="s">
        <v>667</v>
      </c>
      <c r="G25" s="124">
        <v>1</v>
      </c>
      <c r="H25" s="591">
        <v>40909</v>
      </c>
      <c r="I25" s="591">
        <v>40909</v>
      </c>
      <c r="J25" s="278"/>
      <c r="K25" s="278"/>
      <c r="L25" s="116" t="s">
        <v>1097</v>
      </c>
      <c r="M25" s="153"/>
      <c r="N25" s="114"/>
      <c r="O25" s="114"/>
      <c r="P25" s="114"/>
      <c r="Q25" s="114"/>
      <c r="R25" s="114"/>
      <c r="S25" s="114"/>
      <c r="T25" s="114"/>
      <c r="U25" s="114"/>
      <c r="V25" s="114"/>
      <c r="W25" s="215"/>
      <c r="X25" s="281"/>
      <c r="Y25" s="72"/>
      <c r="Z25" s="114"/>
      <c r="AA25" s="594"/>
      <c r="AB25" s="595"/>
    </row>
    <row r="26" spans="1:28" ht="20.100000000000001" customHeight="1" x14ac:dyDescent="0.15">
      <c r="A26" s="45">
        <v>21</v>
      </c>
      <c r="B26" s="69" t="s">
        <v>725</v>
      </c>
      <c r="C26" s="69" t="s">
        <v>726</v>
      </c>
      <c r="D26" s="69" t="s">
        <v>727</v>
      </c>
      <c r="E26" s="69"/>
      <c r="F26" s="124" t="s">
        <v>662</v>
      </c>
      <c r="G26" s="124">
        <v>1</v>
      </c>
      <c r="H26" s="591">
        <v>40909</v>
      </c>
      <c r="I26" s="591">
        <v>40909</v>
      </c>
      <c r="J26" s="278"/>
      <c r="K26" s="278"/>
      <c r="L26" s="116" t="s">
        <v>1097</v>
      </c>
      <c r="M26" s="153"/>
      <c r="N26" s="114"/>
      <c r="O26" s="114"/>
      <c r="P26" s="114"/>
      <c r="Q26" s="114"/>
      <c r="R26" s="114"/>
      <c r="S26" s="114"/>
      <c r="T26" s="114"/>
      <c r="U26" s="114"/>
      <c r="V26" s="114"/>
      <c r="W26" s="215"/>
      <c r="X26" s="281"/>
      <c r="Y26" s="72"/>
      <c r="Z26" s="114"/>
      <c r="AA26" s="594"/>
      <c r="AB26" s="595"/>
    </row>
    <row r="27" spans="1:28" ht="20.100000000000001" customHeight="1" x14ac:dyDescent="0.15">
      <c r="A27" s="45">
        <v>22</v>
      </c>
      <c r="B27" s="69" t="s">
        <v>728</v>
      </c>
      <c r="C27" s="69" t="s">
        <v>729</v>
      </c>
      <c r="D27" s="69"/>
      <c r="E27" s="69"/>
      <c r="F27" s="124" t="s">
        <v>665</v>
      </c>
      <c r="G27" s="124">
        <v>1</v>
      </c>
      <c r="H27" s="591">
        <v>40909</v>
      </c>
      <c r="I27" s="591">
        <v>40909</v>
      </c>
      <c r="J27" s="278"/>
      <c r="K27" s="278"/>
      <c r="L27" s="116" t="s">
        <v>1097</v>
      </c>
      <c r="M27" s="153"/>
      <c r="N27" s="114"/>
      <c r="O27" s="114"/>
      <c r="P27" s="114"/>
      <c r="Q27" s="114"/>
      <c r="R27" s="114"/>
      <c r="S27" s="114"/>
      <c r="T27" s="114"/>
      <c r="U27" s="114"/>
      <c r="V27" s="114"/>
      <c r="W27" s="215"/>
      <c r="X27" s="281"/>
      <c r="Y27" s="72"/>
      <c r="Z27" s="114"/>
      <c r="AA27" s="594"/>
      <c r="AB27" s="595"/>
    </row>
    <row r="28" spans="1:28" ht="20.100000000000001" customHeight="1" x14ac:dyDescent="0.15">
      <c r="A28" s="45">
        <v>23</v>
      </c>
      <c r="B28" s="69" t="s">
        <v>730</v>
      </c>
      <c r="C28" s="69" t="s">
        <v>731</v>
      </c>
      <c r="D28" s="69"/>
      <c r="E28" s="69" t="s">
        <v>732</v>
      </c>
      <c r="F28" s="124" t="s">
        <v>733</v>
      </c>
      <c r="G28" s="124">
        <v>1</v>
      </c>
      <c r="H28" s="591">
        <v>40909</v>
      </c>
      <c r="I28" s="591">
        <v>40909</v>
      </c>
      <c r="J28" s="278"/>
      <c r="K28" s="278"/>
      <c r="L28" s="116" t="s">
        <v>1097</v>
      </c>
      <c r="M28" s="153"/>
      <c r="N28" s="114"/>
      <c r="O28" s="114"/>
      <c r="P28" s="114"/>
      <c r="Q28" s="114"/>
      <c r="R28" s="114"/>
      <c r="S28" s="114"/>
      <c r="T28" s="114"/>
      <c r="U28" s="114"/>
      <c r="V28" s="114"/>
      <c r="W28" s="215"/>
      <c r="X28" s="281"/>
      <c r="Y28" s="72"/>
      <c r="Z28" s="114"/>
      <c r="AA28" s="594"/>
      <c r="AB28" s="595"/>
    </row>
    <row r="29" spans="1:28" ht="20.100000000000001" customHeight="1" x14ac:dyDescent="0.15">
      <c r="A29" s="45">
        <v>24</v>
      </c>
      <c r="B29" s="69" t="s">
        <v>734</v>
      </c>
      <c r="C29" s="69" t="s">
        <v>735</v>
      </c>
      <c r="D29" s="69"/>
      <c r="E29" s="69" t="s">
        <v>681</v>
      </c>
      <c r="F29" s="124" t="s">
        <v>667</v>
      </c>
      <c r="G29" s="124">
        <v>6</v>
      </c>
      <c r="H29" s="591">
        <v>40909</v>
      </c>
      <c r="I29" s="591">
        <v>40909</v>
      </c>
      <c r="J29" s="278"/>
      <c r="K29" s="278"/>
      <c r="L29" s="116" t="s">
        <v>1097</v>
      </c>
      <c r="M29" s="153"/>
      <c r="N29" s="114"/>
      <c r="O29" s="114"/>
      <c r="P29" s="114"/>
      <c r="Q29" s="114"/>
      <c r="R29" s="114"/>
      <c r="S29" s="114"/>
      <c r="T29" s="114"/>
      <c r="U29" s="114"/>
      <c r="V29" s="114"/>
      <c r="W29" s="215"/>
      <c r="X29" s="281"/>
      <c r="Y29" s="72"/>
      <c r="Z29" s="114"/>
      <c r="AA29" s="594"/>
      <c r="AB29" s="595"/>
    </row>
    <row r="30" spans="1:28" ht="20.100000000000001" customHeight="1" x14ac:dyDescent="0.15">
      <c r="A30" s="45">
        <v>25</v>
      </c>
      <c r="B30" s="69" t="s">
        <v>736</v>
      </c>
      <c r="C30" s="69" t="s">
        <v>737</v>
      </c>
      <c r="D30" s="69"/>
      <c r="E30" s="69"/>
      <c r="F30" s="124" t="s">
        <v>738</v>
      </c>
      <c r="G30" s="124">
        <v>1</v>
      </c>
      <c r="H30" s="591">
        <v>40909</v>
      </c>
      <c r="I30" s="591">
        <v>40909</v>
      </c>
      <c r="J30" s="278"/>
      <c r="K30" s="278"/>
      <c r="L30" s="116" t="s">
        <v>1097</v>
      </c>
      <c r="M30" s="153"/>
      <c r="N30" s="114"/>
      <c r="O30" s="114"/>
      <c r="P30" s="114"/>
      <c r="Q30" s="114"/>
      <c r="R30" s="114"/>
      <c r="S30" s="114"/>
      <c r="T30" s="114"/>
      <c r="U30" s="114"/>
      <c r="V30" s="114"/>
      <c r="W30" s="215"/>
      <c r="X30" s="281"/>
      <c r="Y30" s="72"/>
      <c r="Z30" s="114"/>
      <c r="AA30" s="594"/>
      <c r="AB30" s="595"/>
    </row>
    <row r="31" spans="1:28" ht="20.100000000000001" customHeight="1" x14ac:dyDescent="0.15">
      <c r="A31" s="45">
        <v>26</v>
      </c>
      <c r="B31" s="69" t="s">
        <v>739</v>
      </c>
      <c r="C31" s="69" t="s">
        <v>740</v>
      </c>
      <c r="D31" s="69" t="s">
        <v>741</v>
      </c>
      <c r="E31" s="69" t="s">
        <v>742</v>
      </c>
      <c r="F31" s="124" t="s">
        <v>662</v>
      </c>
      <c r="G31" s="124">
        <v>2</v>
      </c>
      <c r="H31" s="591">
        <v>40909</v>
      </c>
      <c r="I31" s="591">
        <v>40909</v>
      </c>
      <c r="J31" s="278"/>
      <c r="K31" s="278"/>
      <c r="L31" s="116" t="s">
        <v>1097</v>
      </c>
      <c r="M31" s="153"/>
      <c r="N31" s="114"/>
      <c r="O31" s="114"/>
      <c r="P31" s="114"/>
      <c r="Q31" s="114"/>
      <c r="R31" s="114"/>
      <c r="S31" s="114"/>
      <c r="T31" s="114"/>
      <c r="U31" s="114"/>
      <c r="V31" s="114"/>
      <c r="W31" s="215"/>
      <c r="X31" s="281"/>
      <c r="Y31" s="72"/>
      <c r="Z31" s="114"/>
      <c r="AA31" s="594"/>
      <c r="AB31" s="595"/>
    </row>
    <row r="32" spans="1:28" ht="20.100000000000001" customHeight="1" x14ac:dyDescent="0.15">
      <c r="A32" s="45">
        <v>27</v>
      </c>
      <c r="B32" s="69" t="s">
        <v>743</v>
      </c>
      <c r="C32" s="69" t="s">
        <v>744</v>
      </c>
      <c r="D32" s="69" t="s">
        <v>745</v>
      </c>
      <c r="E32" s="69" t="s">
        <v>746</v>
      </c>
      <c r="F32" s="124" t="s">
        <v>667</v>
      </c>
      <c r="G32" s="124">
        <v>2</v>
      </c>
      <c r="H32" s="591">
        <v>40909</v>
      </c>
      <c r="I32" s="591">
        <v>40909</v>
      </c>
      <c r="J32" s="278"/>
      <c r="K32" s="278"/>
      <c r="L32" s="116" t="s">
        <v>1097</v>
      </c>
      <c r="M32" s="153"/>
      <c r="N32" s="114"/>
      <c r="O32" s="114"/>
      <c r="P32" s="114"/>
      <c r="Q32" s="114"/>
      <c r="R32" s="114"/>
      <c r="S32" s="114"/>
      <c r="T32" s="114"/>
      <c r="U32" s="114"/>
      <c r="V32" s="114"/>
      <c r="W32" s="215"/>
      <c r="X32" s="281"/>
      <c r="Y32" s="72"/>
      <c r="Z32" s="114"/>
      <c r="AA32" s="594"/>
      <c r="AB32" s="595"/>
    </row>
    <row r="33" spans="1:28" ht="20.100000000000001" customHeight="1" x14ac:dyDescent="0.15">
      <c r="A33" s="45">
        <v>28</v>
      </c>
      <c r="B33" s="69" t="s">
        <v>747</v>
      </c>
      <c r="C33" s="69" t="s">
        <v>748</v>
      </c>
      <c r="D33" s="69" t="s">
        <v>749</v>
      </c>
      <c r="E33" s="69" t="s">
        <v>750</v>
      </c>
      <c r="F33" s="124" t="s">
        <v>667</v>
      </c>
      <c r="G33" s="124">
        <v>1</v>
      </c>
      <c r="H33" s="591">
        <v>40909</v>
      </c>
      <c r="I33" s="591">
        <v>40909</v>
      </c>
      <c r="J33" s="278"/>
      <c r="K33" s="278"/>
      <c r="L33" s="116" t="s">
        <v>1097</v>
      </c>
      <c r="M33" s="153"/>
      <c r="N33" s="114"/>
      <c r="O33" s="114"/>
      <c r="P33" s="114"/>
      <c r="Q33" s="114"/>
      <c r="R33" s="114"/>
      <c r="S33" s="114"/>
      <c r="T33" s="114"/>
      <c r="U33" s="114"/>
      <c r="V33" s="114"/>
      <c r="W33" s="215"/>
      <c r="X33" s="281"/>
      <c r="Y33" s="72"/>
      <c r="Z33" s="114"/>
      <c r="AA33" s="594"/>
      <c r="AB33" s="595"/>
    </row>
    <row r="34" spans="1:28" ht="20.100000000000001" customHeight="1" x14ac:dyDescent="0.15">
      <c r="A34" s="45">
        <v>29</v>
      </c>
      <c r="B34" s="69" t="s">
        <v>751</v>
      </c>
      <c r="C34" s="69" t="s">
        <v>752</v>
      </c>
      <c r="D34" s="69" t="s">
        <v>753</v>
      </c>
      <c r="E34" s="69" t="s">
        <v>754</v>
      </c>
      <c r="F34" s="124" t="s">
        <v>667</v>
      </c>
      <c r="G34" s="124">
        <v>1</v>
      </c>
      <c r="H34" s="591">
        <v>40909</v>
      </c>
      <c r="I34" s="591">
        <v>40909</v>
      </c>
      <c r="J34" s="278"/>
      <c r="K34" s="278"/>
      <c r="L34" s="116" t="s">
        <v>1097</v>
      </c>
      <c r="M34" s="153"/>
      <c r="N34" s="114"/>
      <c r="O34" s="114"/>
      <c r="P34" s="114"/>
      <c r="Q34" s="114"/>
      <c r="R34" s="114"/>
      <c r="S34" s="114"/>
      <c r="T34" s="114"/>
      <c r="U34" s="114"/>
      <c r="V34" s="114"/>
      <c r="W34" s="215"/>
      <c r="X34" s="281"/>
      <c r="Y34" s="72"/>
      <c r="Z34" s="114"/>
      <c r="AB34" s="595"/>
    </row>
    <row r="35" spans="1:28" ht="20.100000000000001" customHeight="1" x14ac:dyDescent="0.15">
      <c r="A35" s="45">
        <v>30</v>
      </c>
      <c r="B35" s="69" t="s">
        <v>755</v>
      </c>
      <c r="C35" s="69" t="s">
        <v>756</v>
      </c>
      <c r="D35" s="69" t="s">
        <v>757</v>
      </c>
      <c r="E35" s="69" t="s">
        <v>758</v>
      </c>
      <c r="F35" s="124" t="s">
        <v>667</v>
      </c>
      <c r="G35" s="124">
        <v>4</v>
      </c>
      <c r="H35" s="591">
        <v>40909</v>
      </c>
      <c r="I35" s="591">
        <v>40909</v>
      </c>
      <c r="J35" s="278"/>
      <c r="K35" s="278"/>
      <c r="L35" s="116" t="s">
        <v>1097</v>
      </c>
      <c r="M35" s="153"/>
      <c r="N35" s="114"/>
      <c r="O35" s="114"/>
      <c r="P35" s="114"/>
      <c r="Q35" s="114"/>
      <c r="R35" s="114"/>
      <c r="S35" s="114"/>
      <c r="T35" s="114"/>
      <c r="U35" s="114"/>
      <c r="V35" s="114"/>
      <c r="W35" s="215"/>
      <c r="X35" s="281"/>
      <c r="Y35" s="72"/>
      <c r="Z35" s="114"/>
      <c r="AB35" s="595"/>
    </row>
    <row r="36" spans="1:28" ht="20.100000000000001" customHeight="1" x14ac:dyDescent="0.15">
      <c r="A36" s="45">
        <v>31</v>
      </c>
      <c r="B36" s="69" t="s">
        <v>759</v>
      </c>
      <c r="C36" s="69" t="s">
        <v>760</v>
      </c>
      <c r="D36" s="69"/>
      <c r="E36" s="69" t="s">
        <v>761</v>
      </c>
      <c r="F36" s="124" t="s">
        <v>662</v>
      </c>
      <c r="G36" s="124">
        <v>1</v>
      </c>
      <c r="H36" s="591">
        <v>40909</v>
      </c>
      <c r="I36" s="591">
        <v>40909</v>
      </c>
      <c r="J36" s="278"/>
      <c r="K36" s="278"/>
      <c r="L36" s="116" t="s">
        <v>1097</v>
      </c>
      <c r="M36" s="153"/>
      <c r="N36" s="114"/>
      <c r="O36" s="114"/>
      <c r="P36" s="114"/>
      <c r="Q36" s="114"/>
      <c r="R36" s="114"/>
      <c r="S36" s="114"/>
      <c r="T36" s="114"/>
      <c r="U36" s="114"/>
      <c r="V36" s="114"/>
      <c r="W36" s="215"/>
      <c r="X36" s="281"/>
      <c r="Y36" s="72"/>
      <c r="Z36" s="114"/>
      <c r="AB36" s="595"/>
    </row>
    <row r="37" spans="1:28" ht="20.100000000000001" customHeight="1" x14ac:dyDescent="0.15">
      <c r="A37" s="45">
        <v>32</v>
      </c>
      <c r="B37" s="69" t="s">
        <v>762</v>
      </c>
      <c r="C37" s="69" t="s">
        <v>763</v>
      </c>
      <c r="D37" s="69" t="s">
        <v>764</v>
      </c>
      <c r="E37" s="69" t="s">
        <v>765</v>
      </c>
      <c r="F37" s="124" t="s">
        <v>668</v>
      </c>
      <c r="G37" s="124">
        <v>1</v>
      </c>
      <c r="H37" s="591">
        <v>40909</v>
      </c>
      <c r="I37" s="591">
        <v>40909</v>
      </c>
      <c r="J37" s="278"/>
      <c r="K37" s="278"/>
      <c r="L37" s="116" t="s">
        <v>1097</v>
      </c>
      <c r="M37" s="153"/>
      <c r="N37" s="114"/>
      <c r="O37" s="114"/>
      <c r="P37" s="114"/>
      <c r="Q37" s="114"/>
      <c r="R37" s="114"/>
      <c r="S37" s="114"/>
      <c r="T37" s="114"/>
      <c r="U37" s="114"/>
      <c r="V37" s="114"/>
      <c r="W37" s="215"/>
      <c r="X37" s="281"/>
      <c r="Y37" s="72"/>
      <c r="Z37" s="114"/>
      <c r="AB37" s="595"/>
    </row>
    <row r="38" spans="1:28" ht="20.100000000000001" customHeight="1" x14ac:dyDescent="0.15">
      <c r="A38" s="45">
        <v>33</v>
      </c>
      <c r="B38" s="69" t="s">
        <v>766</v>
      </c>
      <c r="C38" s="69" t="s">
        <v>767</v>
      </c>
      <c r="D38" s="69" t="s">
        <v>768</v>
      </c>
      <c r="E38" s="69"/>
      <c r="F38" s="124" t="s">
        <v>662</v>
      </c>
      <c r="G38" s="124">
        <v>1</v>
      </c>
      <c r="H38" s="591">
        <v>40909</v>
      </c>
      <c r="I38" s="591">
        <v>40909</v>
      </c>
      <c r="J38" s="278"/>
      <c r="K38" s="278"/>
      <c r="L38" s="116" t="s">
        <v>1097</v>
      </c>
      <c r="M38" s="153"/>
      <c r="N38" s="114"/>
      <c r="O38" s="114"/>
      <c r="P38" s="114"/>
      <c r="Q38" s="114"/>
      <c r="R38" s="114"/>
      <c r="S38" s="114"/>
      <c r="T38" s="114"/>
      <c r="U38" s="114"/>
      <c r="V38" s="114"/>
      <c r="W38" s="215"/>
      <c r="X38" s="281"/>
      <c r="Y38" s="72"/>
      <c r="Z38" s="114"/>
      <c r="AB38" s="595"/>
    </row>
    <row r="39" spans="1:28" ht="20.100000000000001" customHeight="1" x14ac:dyDescent="0.15">
      <c r="A39" s="45">
        <v>34</v>
      </c>
      <c r="B39" s="69" t="s">
        <v>769</v>
      </c>
      <c r="C39" s="69" t="s">
        <v>770</v>
      </c>
      <c r="D39" s="69" t="s">
        <v>771</v>
      </c>
      <c r="E39" s="69" t="s">
        <v>772</v>
      </c>
      <c r="F39" s="124" t="s">
        <v>662</v>
      </c>
      <c r="G39" s="124">
        <v>1</v>
      </c>
      <c r="H39" s="591">
        <v>40909</v>
      </c>
      <c r="I39" s="591">
        <v>40909</v>
      </c>
      <c r="J39" s="278"/>
      <c r="K39" s="278"/>
      <c r="L39" s="116" t="s">
        <v>1097</v>
      </c>
      <c r="M39" s="153"/>
      <c r="N39" s="114"/>
      <c r="O39" s="114"/>
      <c r="P39" s="114"/>
      <c r="Q39" s="114"/>
      <c r="R39" s="114"/>
      <c r="S39" s="114"/>
      <c r="T39" s="114"/>
      <c r="U39" s="114"/>
      <c r="V39" s="114"/>
      <c r="W39" s="215"/>
      <c r="X39" s="281"/>
      <c r="Y39" s="72"/>
      <c r="Z39" s="114"/>
      <c r="AB39" s="595"/>
    </row>
    <row r="40" spans="1:28" ht="20.100000000000001" customHeight="1" x14ac:dyDescent="0.15">
      <c r="A40" s="45">
        <v>35</v>
      </c>
      <c r="B40" s="69" t="s">
        <v>773</v>
      </c>
      <c r="C40" s="69" t="s">
        <v>774</v>
      </c>
      <c r="D40" s="69" t="s">
        <v>775</v>
      </c>
      <c r="E40" s="69" t="s">
        <v>776</v>
      </c>
      <c r="F40" s="124" t="s">
        <v>662</v>
      </c>
      <c r="G40" s="124">
        <v>2</v>
      </c>
      <c r="H40" s="591">
        <v>40909</v>
      </c>
      <c r="I40" s="591">
        <v>40909</v>
      </c>
      <c r="J40" s="278"/>
      <c r="K40" s="278"/>
      <c r="L40" s="116" t="s">
        <v>1097</v>
      </c>
      <c r="M40" s="153"/>
      <c r="N40" s="114"/>
      <c r="O40" s="114"/>
      <c r="P40" s="114"/>
      <c r="Q40" s="114"/>
      <c r="R40" s="114"/>
      <c r="S40" s="114"/>
      <c r="T40" s="114"/>
      <c r="U40" s="114"/>
      <c r="V40" s="114"/>
      <c r="W40" s="215"/>
      <c r="X40" s="281"/>
      <c r="Y40" s="72"/>
      <c r="Z40" s="114"/>
      <c r="AA40" s="594"/>
      <c r="AB40" s="595"/>
    </row>
    <row r="41" spans="1:28" ht="20.100000000000001" customHeight="1" x14ac:dyDescent="0.15">
      <c r="A41" s="45">
        <v>36</v>
      </c>
      <c r="B41" s="69" t="s">
        <v>777</v>
      </c>
      <c r="C41" s="69" t="s">
        <v>778</v>
      </c>
      <c r="D41" s="69" t="s">
        <v>779</v>
      </c>
      <c r="E41" s="69"/>
      <c r="F41" s="124" t="s">
        <v>663</v>
      </c>
      <c r="G41" s="124">
        <v>10</v>
      </c>
      <c r="H41" s="591">
        <v>41640</v>
      </c>
      <c r="I41" s="591">
        <v>41640</v>
      </c>
      <c r="J41" s="278"/>
      <c r="K41" s="278"/>
      <c r="L41" s="116" t="s">
        <v>1098</v>
      </c>
      <c r="M41" s="153"/>
      <c r="N41" s="114"/>
      <c r="O41" s="114"/>
      <c r="P41" s="114"/>
      <c r="Q41" s="114"/>
      <c r="R41" s="114"/>
      <c r="S41" s="114"/>
      <c r="T41" s="114"/>
      <c r="U41" s="114"/>
      <c r="V41" s="114"/>
      <c r="W41" s="215"/>
      <c r="X41" s="281"/>
      <c r="Y41" s="72"/>
      <c r="Z41" s="114"/>
      <c r="AA41" s="594"/>
      <c r="AB41" s="595"/>
    </row>
    <row r="42" spans="1:28" ht="20.100000000000001" customHeight="1" x14ac:dyDescent="0.15">
      <c r="A42" s="45">
        <v>37</v>
      </c>
      <c r="B42" s="69" t="s">
        <v>780</v>
      </c>
      <c r="C42" s="69" t="s">
        <v>781</v>
      </c>
      <c r="D42" s="69" t="s">
        <v>782</v>
      </c>
      <c r="E42" s="69" t="s">
        <v>783</v>
      </c>
      <c r="F42" s="124" t="s">
        <v>663</v>
      </c>
      <c r="G42" s="124">
        <v>14</v>
      </c>
      <c r="H42" s="591">
        <v>41640</v>
      </c>
      <c r="I42" s="591">
        <v>41640</v>
      </c>
      <c r="J42" s="278"/>
      <c r="K42" s="278"/>
      <c r="L42" s="116" t="s">
        <v>1098</v>
      </c>
      <c r="M42" s="153"/>
      <c r="N42" s="114"/>
      <c r="O42" s="114"/>
      <c r="P42" s="114"/>
      <c r="Q42" s="114"/>
      <c r="R42" s="114"/>
      <c r="S42" s="114"/>
      <c r="T42" s="114"/>
      <c r="U42" s="114"/>
      <c r="V42" s="114"/>
      <c r="W42" s="215"/>
      <c r="X42" s="281"/>
      <c r="Y42" s="72"/>
      <c r="Z42" s="114"/>
      <c r="AA42" s="594"/>
      <c r="AB42" s="595"/>
    </row>
    <row r="43" spans="1:28" ht="20.100000000000001" customHeight="1" x14ac:dyDescent="0.15">
      <c r="A43" s="45">
        <v>38</v>
      </c>
      <c r="B43" s="69" t="s">
        <v>784</v>
      </c>
      <c r="C43" s="69" t="s">
        <v>785</v>
      </c>
      <c r="D43" s="69" t="s">
        <v>786</v>
      </c>
      <c r="E43" s="69"/>
      <c r="F43" s="124" t="s">
        <v>787</v>
      </c>
      <c r="G43" s="124">
        <v>20</v>
      </c>
      <c r="H43" s="591">
        <v>41640</v>
      </c>
      <c r="I43" s="591">
        <v>41640</v>
      </c>
      <c r="J43" s="278"/>
      <c r="K43" s="278"/>
      <c r="L43" s="116" t="s">
        <v>1098</v>
      </c>
      <c r="M43" s="153"/>
      <c r="N43" s="114"/>
      <c r="O43" s="114"/>
      <c r="P43" s="114"/>
      <c r="Q43" s="114"/>
      <c r="R43" s="114"/>
      <c r="S43" s="114"/>
      <c r="T43" s="114"/>
      <c r="U43" s="114"/>
      <c r="V43" s="114"/>
      <c r="W43" s="215"/>
      <c r="X43" s="281"/>
      <c r="Y43" s="72"/>
      <c r="Z43" s="114"/>
      <c r="AA43" s="594"/>
      <c r="AB43" s="595"/>
    </row>
    <row r="44" spans="1:28" ht="20.100000000000001" customHeight="1" x14ac:dyDescent="0.15">
      <c r="A44" s="45">
        <v>39</v>
      </c>
      <c r="B44" s="69" t="s">
        <v>788</v>
      </c>
      <c r="C44" s="69" t="s">
        <v>789</v>
      </c>
      <c r="D44" s="69"/>
      <c r="E44" s="69" t="s">
        <v>790</v>
      </c>
      <c r="F44" s="124" t="s">
        <v>661</v>
      </c>
      <c r="G44" s="124">
        <v>5</v>
      </c>
      <c r="H44" s="591">
        <v>41640</v>
      </c>
      <c r="I44" s="591">
        <v>41640</v>
      </c>
      <c r="J44" s="278"/>
      <c r="K44" s="278"/>
      <c r="L44" s="116" t="s">
        <v>1098</v>
      </c>
      <c r="M44" s="153"/>
      <c r="N44" s="114"/>
      <c r="O44" s="114"/>
      <c r="P44" s="114"/>
      <c r="Q44" s="114"/>
      <c r="R44" s="114"/>
      <c r="S44" s="114"/>
      <c r="T44" s="114"/>
      <c r="U44" s="114"/>
      <c r="V44" s="114"/>
      <c r="W44" s="215"/>
      <c r="X44" s="281"/>
      <c r="Y44" s="72"/>
      <c r="Z44" s="114" t="s">
        <v>1102</v>
      </c>
      <c r="AA44" s="594"/>
      <c r="AB44" s="595"/>
    </row>
    <row r="45" spans="1:28" ht="20.100000000000001" customHeight="1" x14ac:dyDescent="0.15">
      <c r="A45" s="45">
        <v>40</v>
      </c>
      <c r="B45" s="69" t="s">
        <v>791</v>
      </c>
      <c r="C45" s="69" t="s">
        <v>792</v>
      </c>
      <c r="D45" s="69" t="s">
        <v>793</v>
      </c>
      <c r="E45" s="69" t="s">
        <v>681</v>
      </c>
      <c r="F45" s="124" t="s">
        <v>663</v>
      </c>
      <c r="G45" s="124">
        <v>3</v>
      </c>
      <c r="H45" s="591">
        <v>41640</v>
      </c>
      <c r="I45" s="591">
        <v>41640</v>
      </c>
      <c r="J45" s="278"/>
      <c r="K45" s="278"/>
      <c r="L45" s="116" t="s">
        <v>1098</v>
      </c>
      <c r="M45" s="153"/>
      <c r="N45" s="114"/>
      <c r="O45" s="114"/>
      <c r="P45" s="114"/>
      <c r="Q45" s="114"/>
      <c r="R45" s="114"/>
      <c r="S45" s="114"/>
      <c r="T45" s="114"/>
      <c r="U45" s="114"/>
      <c r="V45" s="114"/>
      <c r="W45" s="215"/>
      <c r="X45" s="281"/>
      <c r="Y45" s="72"/>
      <c r="Z45" s="114"/>
      <c r="AA45" s="594"/>
      <c r="AB45" s="595"/>
    </row>
    <row r="46" spans="1:28" ht="20.100000000000001" customHeight="1" x14ac:dyDescent="0.15">
      <c r="A46" s="45">
        <v>41</v>
      </c>
      <c r="B46" s="69" t="s">
        <v>794</v>
      </c>
      <c r="C46" s="69" t="s">
        <v>795</v>
      </c>
      <c r="D46" s="69" t="s">
        <v>796</v>
      </c>
      <c r="E46" s="69"/>
      <c r="F46" s="124" t="s">
        <v>667</v>
      </c>
      <c r="G46" s="124">
        <v>1</v>
      </c>
      <c r="H46" s="591">
        <v>41640</v>
      </c>
      <c r="I46" s="591">
        <v>41640</v>
      </c>
      <c r="J46" s="278"/>
      <c r="K46" s="278"/>
      <c r="L46" s="116" t="s">
        <v>1098</v>
      </c>
      <c r="M46" s="153"/>
      <c r="N46" s="114"/>
      <c r="O46" s="114"/>
      <c r="P46" s="114"/>
      <c r="Q46" s="114"/>
      <c r="R46" s="114"/>
      <c r="S46" s="114"/>
      <c r="T46" s="114"/>
      <c r="U46" s="114"/>
      <c r="V46" s="114"/>
      <c r="W46" s="215"/>
      <c r="X46" s="281"/>
      <c r="Y46" s="72"/>
      <c r="Z46" s="114"/>
      <c r="AA46" s="594"/>
      <c r="AB46" s="595"/>
    </row>
    <row r="47" spans="1:28" ht="20.100000000000001" customHeight="1" x14ac:dyDescent="0.15">
      <c r="A47" s="45">
        <v>42</v>
      </c>
      <c r="B47" s="69" t="s">
        <v>797</v>
      </c>
      <c r="C47" s="69" t="s">
        <v>798</v>
      </c>
      <c r="D47" s="69" t="s">
        <v>799</v>
      </c>
      <c r="E47" s="69" t="s">
        <v>800</v>
      </c>
      <c r="F47" s="124" t="s">
        <v>667</v>
      </c>
      <c r="G47" s="124">
        <v>1</v>
      </c>
      <c r="H47" s="591">
        <v>41640</v>
      </c>
      <c r="I47" s="591">
        <v>41640</v>
      </c>
      <c r="J47" s="278"/>
      <c r="K47" s="278"/>
      <c r="L47" s="116" t="s">
        <v>1098</v>
      </c>
      <c r="M47" s="153"/>
      <c r="N47" s="114"/>
      <c r="O47" s="114"/>
      <c r="P47" s="114"/>
      <c r="Q47" s="114"/>
      <c r="R47" s="114"/>
      <c r="S47" s="114"/>
      <c r="T47" s="114"/>
      <c r="U47" s="114"/>
      <c r="V47" s="114"/>
      <c r="W47" s="215"/>
      <c r="X47" s="281"/>
      <c r="Y47" s="72"/>
      <c r="Z47" s="114"/>
      <c r="AA47" s="594"/>
      <c r="AB47" s="595"/>
    </row>
    <row r="48" spans="1:28" ht="20.100000000000001" customHeight="1" x14ac:dyDescent="0.15">
      <c r="A48" s="45">
        <v>43</v>
      </c>
      <c r="B48" s="69" t="s">
        <v>801</v>
      </c>
      <c r="C48" s="69" t="s">
        <v>798</v>
      </c>
      <c r="D48" s="69" t="s">
        <v>802</v>
      </c>
      <c r="E48" s="69" t="s">
        <v>800</v>
      </c>
      <c r="F48" s="124" t="s">
        <v>667</v>
      </c>
      <c r="G48" s="124">
        <v>1</v>
      </c>
      <c r="H48" s="591">
        <v>41640</v>
      </c>
      <c r="I48" s="591">
        <v>41640</v>
      </c>
      <c r="J48" s="278"/>
      <c r="K48" s="278"/>
      <c r="L48" s="116" t="s">
        <v>1098</v>
      </c>
      <c r="M48" s="153"/>
      <c r="N48" s="114"/>
      <c r="O48" s="114"/>
      <c r="P48" s="114"/>
      <c r="Q48" s="114"/>
      <c r="R48" s="114"/>
      <c r="S48" s="114"/>
      <c r="T48" s="114"/>
      <c r="U48" s="114"/>
      <c r="V48" s="114"/>
      <c r="W48" s="215"/>
      <c r="X48" s="281"/>
      <c r="Y48" s="72"/>
      <c r="Z48" s="114"/>
      <c r="AA48" s="594"/>
      <c r="AB48" s="595"/>
    </row>
    <row r="49" spans="1:28" ht="20.100000000000001" customHeight="1" x14ac:dyDescent="0.15">
      <c r="A49" s="45">
        <v>44</v>
      </c>
      <c r="B49" s="69" t="s">
        <v>803</v>
      </c>
      <c r="C49" s="69" t="s">
        <v>804</v>
      </c>
      <c r="D49" s="69" t="s">
        <v>805</v>
      </c>
      <c r="E49" s="69"/>
      <c r="F49" s="124" t="s">
        <v>806</v>
      </c>
      <c r="G49" s="124">
        <v>1</v>
      </c>
      <c r="H49" s="591">
        <v>41640</v>
      </c>
      <c r="I49" s="591">
        <v>41640</v>
      </c>
      <c r="J49" s="278"/>
      <c r="K49" s="278"/>
      <c r="L49" s="116" t="s">
        <v>1098</v>
      </c>
      <c r="M49" s="153"/>
      <c r="N49" s="114"/>
      <c r="O49" s="114"/>
      <c r="P49" s="114"/>
      <c r="Q49" s="114"/>
      <c r="R49" s="114"/>
      <c r="S49" s="114"/>
      <c r="T49" s="114"/>
      <c r="U49" s="114"/>
      <c r="V49" s="114"/>
      <c r="W49" s="215"/>
      <c r="X49" s="281"/>
      <c r="Y49" s="72"/>
      <c r="Z49" s="114"/>
      <c r="AA49" s="594"/>
      <c r="AB49" s="595"/>
    </row>
    <row r="50" spans="1:28" ht="20.100000000000001" customHeight="1" x14ac:dyDescent="0.15">
      <c r="A50" s="45">
        <v>45</v>
      </c>
      <c r="B50" s="69" t="s">
        <v>807</v>
      </c>
      <c r="C50" s="69" t="s">
        <v>808</v>
      </c>
      <c r="D50" s="69" t="s">
        <v>809</v>
      </c>
      <c r="E50" s="69"/>
      <c r="F50" s="124" t="s">
        <v>806</v>
      </c>
      <c r="G50" s="124">
        <v>1</v>
      </c>
      <c r="H50" s="591">
        <v>41640</v>
      </c>
      <c r="I50" s="591">
        <v>41640</v>
      </c>
      <c r="J50" s="278"/>
      <c r="K50" s="278"/>
      <c r="L50" s="116" t="s">
        <v>1098</v>
      </c>
      <c r="M50" s="153"/>
      <c r="N50" s="114"/>
      <c r="O50" s="114"/>
      <c r="P50" s="114"/>
      <c r="Q50" s="114"/>
      <c r="R50" s="114"/>
      <c r="S50" s="114"/>
      <c r="T50" s="114"/>
      <c r="U50" s="114"/>
      <c r="V50" s="114"/>
      <c r="W50" s="215"/>
      <c r="X50" s="281"/>
      <c r="Y50" s="72"/>
      <c r="Z50" s="114"/>
      <c r="AA50" s="594"/>
      <c r="AB50" s="595"/>
    </row>
    <row r="51" spans="1:28" ht="20.100000000000001" customHeight="1" x14ac:dyDescent="0.15">
      <c r="A51" s="45">
        <v>46</v>
      </c>
      <c r="B51" s="69" t="s">
        <v>810</v>
      </c>
      <c r="C51" s="69" t="s">
        <v>811</v>
      </c>
      <c r="D51" s="69" t="s">
        <v>812</v>
      </c>
      <c r="E51" s="69"/>
      <c r="F51" s="124" t="s">
        <v>667</v>
      </c>
      <c r="G51" s="124">
        <v>1</v>
      </c>
      <c r="H51" s="591">
        <v>41640</v>
      </c>
      <c r="I51" s="591">
        <v>41640</v>
      </c>
      <c r="J51" s="278"/>
      <c r="K51" s="278"/>
      <c r="L51" s="116" t="s">
        <v>1098</v>
      </c>
      <c r="M51" s="153"/>
      <c r="N51" s="114"/>
      <c r="O51" s="114"/>
      <c r="P51" s="114"/>
      <c r="Q51" s="114"/>
      <c r="R51" s="114"/>
      <c r="S51" s="114"/>
      <c r="T51" s="114"/>
      <c r="U51" s="114"/>
      <c r="V51" s="114"/>
      <c r="W51" s="215"/>
      <c r="X51" s="281"/>
      <c r="Y51" s="72"/>
      <c r="Z51" s="114"/>
      <c r="AA51" s="594"/>
      <c r="AB51" s="595"/>
    </row>
    <row r="52" spans="1:28" ht="20.100000000000001" customHeight="1" x14ac:dyDescent="0.15">
      <c r="A52" s="45">
        <v>47</v>
      </c>
      <c r="B52" s="69" t="s">
        <v>813</v>
      </c>
      <c r="C52" s="69" t="s">
        <v>814</v>
      </c>
      <c r="D52" s="69" t="s">
        <v>815</v>
      </c>
      <c r="E52" s="69"/>
      <c r="F52" s="124" t="s">
        <v>663</v>
      </c>
      <c r="G52" s="124">
        <v>1</v>
      </c>
      <c r="H52" s="591">
        <v>41640</v>
      </c>
      <c r="I52" s="591">
        <v>41640</v>
      </c>
      <c r="J52" s="278"/>
      <c r="K52" s="278"/>
      <c r="L52" s="116" t="s">
        <v>1098</v>
      </c>
      <c r="M52" s="153"/>
      <c r="N52" s="114"/>
      <c r="O52" s="114"/>
      <c r="P52" s="114"/>
      <c r="Q52" s="114"/>
      <c r="R52" s="114"/>
      <c r="S52" s="114"/>
      <c r="T52" s="114"/>
      <c r="U52" s="114"/>
      <c r="V52" s="114"/>
      <c r="W52" s="215"/>
      <c r="X52" s="281"/>
      <c r="Y52" s="72"/>
      <c r="Z52" s="114"/>
      <c r="AA52" s="594"/>
      <c r="AB52" s="595"/>
    </row>
    <row r="53" spans="1:28" ht="20.100000000000001" customHeight="1" x14ac:dyDescent="0.15">
      <c r="A53" s="45">
        <v>48</v>
      </c>
      <c r="B53" s="69" t="s">
        <v>816</v>
      </c>
      <c r="C53" s="69" t="s">
        <v>817</v>
      </c>
      <c r="D53" s="69" t="s">
        <v>818</v>
      </c>
      <c r="E53" s="69"/>
      <c r="F53" s="124" t="s">
        <v>663</v>
      </c>
      <c r="G53" s="124">
        <v>1</v>
      </c>
      <c r="H53" s="591">
        <v>41640</v>
      </c>
      <c r="I53" s="591">
        <v>41640</v>
      </c>
      <c r="J53" s="278"/>
      <c r="K53" s="278"/>
      <c r="L53" s="116" t="s">
        <v>1098</v>
      </c>
      <c r="M53" s="153"/>
      <c r="N53" s="114"/>
      <c r="O53" s="114"/>
      <c r="P53" s="114"/>
      <c r="Q53" s="114"/>
      <c r="R53" s="114"/>
      <c r="S53" s="114"/>
      <c r="T53" s="114"/>
      <c r="U53" s="114"/>
      <c r="V53" s="114"/>
      <c r="W53" s="215"/>
      <c r="X53" s="281"/>
      <c r="Y53" s="72"/>
      <c r="Z53" s="114"/>
      <c r="AA53" s="594"/>
      <c r="AB53" s="595"/>
    </row>
    <row r="54" spans="1:28" ht="20.100000000000001" customHeight="1" x14ac:dyDescent="0.15">
      <c r="A54" s="45">
        <v>49</v>
      </c>
      <c r="B54" s="69" t="s">
        <v>819</v>
      </c>
      <c r="C54" s="69" t="s">
        <v>820</v>
      </c>
      <c r="D54" s="69" t="s">
        <v>821</v>
      </c>
      <c r="E54" s="69"/>
      <c r="F54" s="124" t="s">
        <v>665</v>
      </c>
      <c r="G54" s="124">
        <v>1</v>
      </c>
      <c r="H54" s="591">
        <v>41640</v>
      </c>
      <c r="I54" s="591">
        <v>41640</v>
      </c>
      <c r="J54" s="278"/>
      <c r="K54" s="278"/>
      <c r="L54" s="116" t="s">
        <v>1098</v>
      </c>
      <c r="M54" s="153"/>
      <c r="N54" s="114"/>
      <c r="O54" s="114"/>
      <c r="P54" s="114"/>
      <c r="Q54" s="114"/>
      <c r="R54" s="114"/>
      <c r="S54" s="114"/>
      <c r="T54" s="114"/>
      <c r="U54" s="114"/>
      <c r="V54" s="114"/>
      <c r="W54" s="215"/>
      <c r="X54" s="281"/>
      <c r="Y54" s="72"/>
      <c r="Z54" s="114"/>
      <c r="AA54" s="594"/>
      <c r="AB54" s="595"/>
    </row>
    <row r="55" spans="1:28" ht="20.100000000000001" customHeight="1" x14ac:dyDescent="0.15">
      <c r="A55" s="45">
        <v>50</v>
      </c>
      <c r="B55" s="69" t="s">
        <v>822</v>
      </c>
      <c r="C55" s="69" t="s">
        <v>823</v>
      </c>
      <c r="D55" s="69" t="s">
        <v>824</v>
      </c>
      <c r="E55" s="69" t="s">
        <v>825</v>
      </c>
      <c r="F55" s="124" t="s">
        <v>826</v>
      </c>
      <c r="G55" s="124">
        <v>1</v>
      </c>
      <c r="H55" s="591">
        <v>41640</v>
      </c>
      <c r="I55" s="591">
        <v>41640</v>
      </c>
      <c r="J55" s="278"/>
      <c r="K55" s="278"/>
      <c r="L55" s="116" t="s">
        <v>1098</v>
      </c>
      <c r="M55" s="153"/>
      <c r="N55" s="114"/>
      <c r="O55" s="114"/>
      <c r="P55" s="114"/>
      <c r="Q55" s="114"/>
      <c r="R55" s="114"/>
      <c r="S55" s="114"/>
      <c r="T55" s="114"/>
      <c r="U55" s="114"/>
      <c r="V55" s="114"/>
      <c r="W55" s="215"/>
      <c r="X55" s="281"/>
      <c r="Y55" s="72"/>
      <c r="Z55" s="114"/>
      <c r="AA55" s="594"/>
      <c r="AB55" s="595"/>
    </row>
    <row r="56" spans="1:28" ht="20.100000000000001" customHeight="1" x14ac:dyDescent="0.15">
      <c r="A56" s="45">
        <v>51</v>
      </c>
      <c r="B56" s="69" t="s">
        <v>827</v>
      </c>
      <c r="C56" s="69" t="s">
        <v>828</v>
      </c>
      <c r="D56" s="69"/>
      <c r="E56" s="69" t="s">
        <v>829</v>
      </c>
      <c r="F56" s="124" t="s">
        <v>667</v>
      </c>
      <c r="G56" s="124">
        <v>2</v>
      </c>
      <c r="H56" s="591">
        <v>41640</v>
      </c>
      <c r="I56" s="591">
        <v>41640</v>
      </c>
      <c r="J56" s="278"/>
      <c r="K56" s="278"/>
      <c r="L56" s="116" t="s">
        <v>1098</v>
      </c>
      <c r="M56" s="153"/>
      <c r="N56" s="114"/>
      <c r="O56" s="114"/>
      <c r="P56" s="114"/>
      <c r="Q56" s="114"/>
      <c r="R56" s="114"/>
      <c r="S56" s="114"/>
      <c r="T56" s="114"/>
      <c r="U56" s="114"/>
      <c r="V56" s="114"/>
      <c r="W56" s="215"/>
      <c r="X56" s="281"/>
      <c r="Y56" s="72"/>
      <c r="Z56" s="114"/>
      <c r="AA56" s="594"/>
      <c r="AB56" s="595"/>
    </row>
    <row r="57" spans="1:28" ht="20.100000000000001" customHeight="1" x14ac:dyDescent="0.15">
      <c r="A57" s="45">
        <v>52</v>
      </c>
      <c r="B57" s="69" t="s">
        <v>830</v>
      </c>
      <c r="C57" s="69" t="s">
        <v>831</v>
      </c>
      <c r="D57" s="69" t="s">
        <v>832</v>
      </c>
      <c r="E57" s="69"/>
      <c r="F57" s="124" t="s">
        <v>663</v>
      </c>
      <c r="G57" s="124">
        <v>1</v>
      </c>
      <c r="H57" s="591">
        <v>41640</v>
      </c>
      <c r="I57" s="591">
        <v>41640</v>
      </c>
      <c r="J57" s="278"/>
      <c r="K57" s="278"/>
      <c r="L57" s="116" t="s">
        <v>1098</v>
      </c>
      <c r="M57" s="153"/>
      <c r="N57" s="114"/>
      <c r="O57" s="114"/>
      <c r="P57" s="114"/>
      <c r="Q57" s="114"/>
      <c r="R57" s="114"/>
      <c r="S57" s="114"/>
      <c r="T57" s="114"/>
      <c r="U57" s="114"/>
      <c r="V57" s="114"/>
      <c r="W57" s="215"/>
      <c r="X57" s="281"/>
      <c r="Y57" s="72"/>
      <c r="Z57" s="114"/>
      <c r="AA57" s="594"/>
      <c r="AB57" s="595"/>
    </row>
    <row r="58" spans="1:28" ht="20.100000000000001" customHeight="1" x14ac:dyDescent="0.15">
      <c r="A58" s="45">
        <v>53</v>
      </c>
      <c r="B58" s="69" t="s">
        <v>833</v>
      </c>
      <c r="C58" s="69" t="s">
        <v>834</v>
      </c>
      <c r="D58" s="69" t="s">
        <v>835</v>
      </c>
      <c r="E58" s="69"/>
      <c r="F58" s="124" t="s">
        <v>665</v>
      </c>
      <c r="G58" s="124">
        <v>1</v>
      </c>
      <c r="H58" s="591">
        <v>41640</v>
      </c>
      <c r="I58" s="591">
        <v>41640</v>
      </c>
      <c r="J58" s="278"/>
      <c r="K58" s="278"/>
      <c r="L58" s="116" t="s">
        <v>1098</v>
      </c>
      <c r="M58" s="153"/>
      <c r="N58" s="114"/>
      <c r="O58" s="114"/>
      <c r="P58" s="114"/>
      <c r="Q58" s="114"/>
      <c r="R58" s="114"/>
      <c r="S58" s="114"/>
      <c r="T58" s="114"/>
      <c r="U58" s="114"/>
      <c r="V58" s="114"/>
      <c r="W58" s="215"/>
      <c r="X58" s="281"/>
      <c r="Y58" s="72"/>
      <c r="Z58" s="114"/>
      <c r="AA58" s="594"/>
      <c r="AB58" s="595"/>
    </row>
    <row r="59" spans="1:28" ht="20.100000000000001" customHeight="1" x14ac:dyDescent="0.15">
      <c r="A59" s="45">
        <v>54</v>
      </c>
      <c r="B59" s="69" t="s">
        <v>836</v>
      </c>
      <c r="C59" s="69" t="s">
        <v>831</v>
      </c>
      <c r="D59" s="69" t="s">
        <v>832</v>
      </c>
      <c r="E59" s="69"/>
      <c r="F59" s="124" t="s">
        <v>663</v>
      </c>
      <c r="G59" s="124">
        <v>1</v>
      </c>
      <c r="H59" s="591">
        <v>41640</v>
      </c>
      <c r="I59" s="591">
        <v>41640</v>
      </c>
      <c r="J59" s="278"/>
      <c r="K59" s="278"/>
      <c r="L59" s="116" t="s">
        <v>1098</v>
      </c>
      <c r="M59" s="153"/>
      <c r="N59" s="114"/>
      <c r="O59" s="114"/>
      <c r="P59" s="114"/>
      <c r="Q59" s="114"/>
      <c r="R59" s="114"/>
      <c r="S59" s="114"/>
      <c r="T59" s="114"/>
      <c r="U59" s="114"/>
      <c r="V59" s="114"/>
      <c r="W59" s="215"/>
      <c r="X59" s="281"/>
      <c r="Y59" s="72"/>
      <c r="Z59" s="114"/>
      <c r="AA59" s="594"/>
      <c r="AB59" s="595"/>
    </row>
    <row r="60" spans="1:28" ht="20.100000000000001" customHeight="1" x14ac:dyDescent="0.15">
      <c r="A60" s="45">
        <v>55</v>
      </c>
      <c r="B60" s="69" t="s">
        <v>837</v>
      </c>
      <c r="C60" s="69" t="s">
        <v>838</v>
      </c>
      <c r="D60" s="69" t="s">
        <v>839</v>
      </c>
      <c r="E60" s="69"/>
      <c r="F60" s="124" t="s">
        <v>661</v>
      </c>
      <c r="G60" s="124">
        <v>1</v>
      </c>
      <c r="H60" s="591">
        <v>41640</v>
      </c>
      <c r="I60" s="591">
        <v>41640</v>
      </c>
      <c r="J60" s="278"/>
      <c r="K60" s="278"/>
      <c r="L60" s="116" t="s">
        <v>1098</v>
      </c>
      <c r="M60" s="153"/>
      <c r="N60" s="114"/>
      <c r="O60" s="114"/>
      <c r="P60" s="114"/>
      <c r="Q60" s="114"/>
      <c r="R60" s="114"/>
      <c r="S60" s="114"/>
      <c r="T60" s="114"/>
      <c r="U60" s="114"/>
      <c r="V60" s="114"/>
      <c r="W60" s="215"/>
      <c r="X60" s="281"/>
      <c r="Y60" s="72"/>
      <c r="Z60" s="114"/>
      <c r="AA60" s="594"/>
      <c r="AB60" s="595"/>
    </row>
    <row r="61" spans="1:28" ht="20.100000000000001" customHeight="1" x14ac:dyDescent="0.15">
      <c r="A61" s="45">
        <v>56</v>
      </c>
      <c r="B61" s="69" t="s">
        <v>840</v>
      </c>
      <c r="C61" s="69" t="s">
        <v>841</v>
      </c>
      <c r="D61" s="69"/>
      <c r="E61" s="69"/>
      <c r="F61" s="124" t="s">
        <v>662</v>
      </c>
      <c r="G61" s="124">
        <v>2</v>
      </c>
      <c r="H61" s="591">
        <v>41640</v>
      </c>
      <c r="I61" s="591">
        <v>41640</v>
      </c>
      <c r="J61" s="278"/>
      <c r="K61" s="278"/>
      <c r="L61" s="116" t="s">
        <v>1098</v>
      </c>
      <c r="M61" s="153"/>
      <c r="N61" s="114"/>
      <c r="O61" s="114"/>
      <c r="P61" s="114"/>
      <c r="Q61" s="114"/>
      <c r="R61" s="114"/>
      <c r="S61" s="114"/>
      <c r="T61" s="114"/>
      <c r="U61" s="114"/>
      <c r="V61" s="114"/>
      <c r="W61" s="215"/>
      <c r="X61" s="281"/>
      <c r="Y61" s="72"/>
      <c r="Z61" s="114"/>
      <c r="AA61" s="594"/>
      <c r="AB61" s="595"/>
    </row>
    <row r="62" spans="1:28" ht="20.100000000000001" customHeight="1" x14ac:dyDescent="0.15">
      <c r="A62" s="45">
        <v>57</v>
      </c>
      <c r="B62" s="69" t="s">
        <v>842</v>
      </c>
      <c r="C62" s="69" t="s">
        <v>843</v>
      </c>
      <c r="D62" s="69" t="s">
        <v>844</v>
      </c>
      <c r="E62" s="69"/>
      <c r="F62" s="124" t="s">
        <v>845</v>
      </c>
      <c r="G62" s="124">
        <v>113</v>
      </c>
      <c r="H62" s="591">
        <v>41640</v>
      </c>
      <c r="I62" s="591">
        <v>41640</v>
      </c>
      <c r="J62" s="278"/>
      <c r="K62" s="278"/>
      <c r="L62" s="116" t="s">
        <v>1098</v>
      </c>
      <c r="M62" s="153"/>
      <c r="N62" s="114"/>
      <c r="O62" s="114"/>
      <c r="P62" s="114"/>
      <c r="Q62" s="114"/>
      <c r="R62" s="114"/>
      <c r="S62" s="114"/>
      <c r="T62" s="114"/>
      <c r="U62" s="114"/>
      <c r="V62" s="114"/>
      <c r="W62" s="215"/>
      <c r="X62" s="281"/>
      <c r="Y62" s="72"/>
      <c r="Z62" s="114"/>
      <c r="AA62" s="594"/>
      <c r="AB62" s="595"/>
    </row>
    <row r="63" spans="1:28" ht="20.100000000000001" customHeight="1" x14ac:dyDescent="0.15">
      <c r="A63" s="45">
        <v>58</v>
      </c>
      <c r="B63" s="69" t="s">
        <v>846</v>
      </c>
      <c r="C63" s="69" t="s">
        <v>847</v>
      </c>
      <c r="D63" s="69" t="s">
        <v>848</v>
      </c>
      <c r="E63" s="69" t="s">
        <v>849</v>
      </c>
      <c r="F63" s="124" t="s">
        <v>667</v>
      </c>
      <c r="G63" s="124">
        <v>72</v>
      </c>
      <c r="H63" s="591">
        <v>41640</v>
      </c>
      <c r="I63" s="591">
        <v>41640</v>
      </c>
      <c r="J63" s="278"/>
      <c r="K63" s="278"/>
      <c r="L63" s="116" t="s">
        <v>1098</v>
      </c>
      <c r="M63" s="153"/>
      <c r="N63" s="114"/>
      <c r="O63" s="114"/>
      <c r="P63" s="114"/>
      <c r="Q63" s="114"/>
      <c r="R63" s="114"/>
      <c r="S63" s="114"/>
      <c r="T63" s="114"/>
      <c r="U63" s="114"/>
      <c r="V63" s="114"/>
      <c r="W63" s="215"/>
      <c r="X63" s="281"/>
      <c r="Y63" s="72"/>
      <c r="Z63" s="114"/>
      <c r="AA63" s="594"/>
      <c r="AB63" s="595"/>
    </row>
    <row r="64" spans="1:28" ht="20.100000000000001" customHeight="1" x14ac:dyDescent="0.15">
      <c r="A64" s="45">
        <v>59</v>
      </c>
      <c r="B64" s="69" t="s">
        <v>850</v>
      </c>
      <c r="C64" s="69" t="s">
        <v>851</v>
      </c>
      <c r="D64" s="69" t="s">
        <v>852</v>
      </c>
      <c r="E64" s="69"/>
      <c r="F64" s="124" t="s">
        <v>666</v>
      </c>
      <c r="G64" s="124">
        <v>1</v>
      </c>
      <c r="H64" s="591">
        <v>41640</v>
      </c>
      <c r="I64" s="591">
        <v>41640</v>
      </c>
      <c r="J64" s="278"/>
      <c r="K64" s="278"/>
      <c r="L64" s="116" t="s">
        <v>1098</v>
      </c>
      <c r="M64" s="153"/>
      <c r="N64" s="114"/>
      <c r="O64" s="114"/>
      <c r="P64" s="114"/>
      <c r="Q64" s="114"/>
      <c r="R64" s="114"/>
      <c r="S64" s="114"/>
      <c r="T64" s="114"/>
      <c r="U64" s="114"/>
      <c r="V64" s="114"/>
      <c r="W64" s="215"/>
      <c r="X64" s="281"/>
      <c r="Y64" s="72"/>
      <c r="Z64" s="114"/>
      <c r="AA64" s="594"/>
      <c r="AB64" s="595"/>
    </row>
    <row r="65" spans="1:28" ht="20.100000000000001" customHeight="1" x14ac:dyDescent="0.15">
      <c r="A65" s="45">
        <v>60</v>
      </c>
      <c r="B65" s="69" t="s">
        <v>853</v>
      </c>
      <c r="C65" s="69" t="s">
        <v>854</v>
      </c>
      <c r="D65" s="69" t="s">
        <v>855</v>
      </c>
      <c r="E65" s="69"/>
      <c r="F65" s="124" t="s">
        <v>663</v>
      </c>
      <c r="G65" s="124">
        <v>1</v>
      </c>
      <c r="H65" s="591">
        <v>41640</v>
      </c>
      <c r="I65" s="591">
        <v>41640</v>
      </c>
      <c r="J65" s="278"/>
      <c r="K65" s="278"/>
      <c r="L65" s="116" t="s">
        <v>1098</v>
      </c>
      <c r="M65" s="153"/>
      <c r="N65" s="114"/>
      <c r="O65" s="114"/>
      <c r="P65" s="114"/>
      <c r="Q65" s="114"/>
      <c r="R65" s="114"/>
      <c r="S65" s="114"/>
      <c r="T65" s="114"/>
      <c r="U65" s="114"/>
      <c r="V65" s="114"/>
      <c r="W65" s="215"/>
      <c r="X65" s="281"/>
      <c r="Y65" s="72"/>
      <c r="Z65" s="114"/>
      <c r="AA65" s="594"/>
      <c r="AB65" s="595"/>
    </row>
    <row r="66" spans="1:28" ht="20.100000000000001" customHeight="1" x14ac:dyDescent="0.15">
      <c r="A66" s="45">
        <v>61</v>
      </c>
      <c r="B66" s="69" t="s">
        <v>856</v>
      </c>
      <c r="C66" s="69" t="s">
        <v>857</v>
      </c>
      <c r="D66" s="69" t="s">
        <v>858</v>
      </c>
      <c r="E66" s="69"/>
      <c r="F66" s="124" t="s">
        <v>663</v>
      </c>
      <c r="G66" s="124">
        <v>4</v>
      </c>
      <c r="H66" s="591">
        <v>41640</v>
      </c>
      <c r="I66" s="591">
        <v>41640</v>
      </c>
      <c r="J66" s="278"/>
      <c r="K66" s="278"/>
      <c r="L66" s="116" t="s">
        <v>1098</v>
      </c>
      <c r="M66" s="153"/>
      <c r="N66" s="114"/>
      <c r="O66" s="114"/>
      <c r="P66" s="114"/>
      <c r="Q66" s="114"/>
      <c r="R66" s="114"/>
      <c r="S66" s="114"/>
      <c r="T66" s="114"/>
      <c r="U66" s="114"/>
      <c r="V66" s="114"/>
      <c r="W66" s="215"/>
      <c r="X66" s="281"/>
      <c r="Y66" s="72"/>
      <c r="Z66" s="114"/>
      <c r="AA66" s="594"/>
      <c r="AB66" s="595"/>
    </row>
    <row r="67" spans="1:28" ht="20.100000000000001" customHeight="1" x14ac:dyDescent="0.15">
      <c r="A67" s="45">
        <v>62</v>
      </c>
      <c r="B67" s="69" t="s">
        <v>859</v>
      </c>
      <c r="C67" s="69" t="s">
        <v>860</v>
      </c>
      <c r="D67" s="69" t="s">
        <v>861</v>
      </c>
      <c r="E67" s="69"/>
      <c r="F67" s="124" t="s">
        <v>663</v>
      </c>
      <c r="G67" s="124">
        <v>1</v>
      </c>
      <c r="H67" s="591">
        <v>41640</v>
      </c>
      <c r="I67" s="591">
        <v>41640</v>
      </c>
      <c r="J67" s="278"/>
      <c r="K67" s="278"/>
      <c r="L67" s="116" t="s">
        <v>1098</v>
      </c>
      <c r="M67" s="153"/>
      <c r="N67" s="114"/>
      <c r="O67" s="114"/>
      <c r="P67" s="114"/>
      <c r="Q67" s="114"/>
      <c r="R67" s="114"/>
      <c r="S67" s="114"/>
      <c r="T67" s="114"/>
      <c r="U67" s="114"/>
      <c r="V67" s="114"/>
      <c r="W67" s="215"/>
      <c r="X67" s="281"/>
      <c r="Y67" s="72"/>
      <c r="Z67" s="114"/>
      <c r="AA67" s="594"/>
      <c r="AB67" s="595"/>
    </row>
    <row r="68" spans="1:28" ht="20.100000000000001" customHeight="1" x14ac:dyDescent="0.15">
      <c r="A68" s="45">
        <v>63</v>
      </c>
      <c r="B68" s="69" t="s">
        <v>862</v>
      </c>
      <c r="C68" s="69" t="s">
        <v>860</v>
      </c>
      <c r="D68" s="69" t="s">
        <v>863</v>
      </c>
      <c r="E68" s="69"/>
      <c r="F68" s="124" t="s">
        <v>663</v>
      </c>
      <c r="G68" s="124">
        <v>1</v>
      </c>
      <c r="H68" s="591">
        <v>41640</v>
      </c>
      <c r="I68" s="591">
        <v>41640</v>
      </c>
      <c r="J68" s="278"/>
      <c r="K68" s="278"/>
      <c r="L68" s="116" t="s">
        <v>1098</v>
      </c>
      <c r="M68" s="153"/>
      <c r="N68" s="114"/>
      <c r="O68" s="114"/>
      <c r="P68" s="114"/>
      <c r="Q68" s="114"/>
      <c r="R68" s="114"/>
      <c r="S68" s="114"/>
      <c r="T68" s="114"/>
      <c r="U68" s="114"/>
      <c r="V68" s="114"/>
      <c r="W68" s="215"/>
      <c r="X68" s="281"/>
      <c r="Y68" s="72"/>
      <c r="Z68" s="114"/>
      <c r="AA68" s="594"/>
      <c r="AB68" s="595"/>
    </row>
    <row r="69" spans="1:28" ht="20.100000000000001" customHeight="1" x14ac:dyDescent="0.15">
      <c r="A69" s="45">
        <v>64</v>
      </c>
      <c r="B69" s="69" t="s">
        <v>864</v>
      </c>
      <c r="C69" s="69" t="s">
        <v>865</v>
      </c>
      <c r="D69" s="69" t="s">
        <v>866</v>
      </c>
      <c r="E69" s="69"/>
      <c r="F69" s="124" t="s">
        <v>663</v>
      </c>
      <c r="G69" s="124">
        <v>1</v>
      </c>
      <c r="H69" s="591">
        <v>41640</v>
      </c>
      <c r="I69" s="591">
        <v>41640</v>
      </c>
      <c r="J69" s="278"/>
      <c r="K69" s="278"/>
      <c r="L69" s="116" t="s">
        <v>1098</v>
      </c>
      <c r="M69" s="153"/>
      <c r="N69" s="114"/>
      <c r="O69" s="114"/>
      <c r="P69" s="114"/>
      <c r="Q69" s="114"/>
      <c r="R69" s="114"/>
      <c r="S69" s="114"/>
      <c r="T69" s="114"/>
      <c r="U69" s="114"/>
      <c r="V69" s="114"/>
      <c r="W69" s="215"/>
      <c r="X69" s="281"/>
      <c r="Y69" s="72"/>
      <c r="Z69" s="114"/>
      <c r="AA69" s="594"/>
      <c r="AB69" s="595"/>
    </row>
    <row r="70" spans="1:28" ht="20.100000000000001" customHeight="1" x14ac:dyDescent="0.15">
      <c r="A70" s="45">
        <v>65</v>
      </c>
      <c r="B70" s="69" t="s">
        <v>867</v>
      </c>
      <c r="C70" s="69" t="s">
        <v>831</v>
      </c>
      <c r="D70" s="69" t="s">
        <v>832</v>
      </c>
      <c r="E70" s="69"/>
      <c r="F70" s="124" t="s">
        <v>663</v>
      </c>
      <c r="G70" s="124">
        <v>4</v>
      </c>
      <c r="H70" s="591">
        <v>41640</v>
      </c>
      <c r="I70" s="591">
        <v>41640</v>
      </c>
      <c r="J70" s="278"/>
      <c r="K70" s="278"/>
      <c r="L70" s="116" t="s">
        <v>1098</v>
      </c>
      <c r="M70" s="153"/>
      <c r="N70" s="114"/>
      <c r="O70" s="114"/>
      <c r="P70" s="114"/>
      <c r="Q70" s="114"/>
      <c r="R70" s="114"/>
      <c r="S70" s="114"/>
      <c r="T70" s="114"/>
      <c r="U70" s="114"/>
      <c r="V70" s="114"/>
      <c r="W70" s="215"/>
      <c r="X70" s="281"/>
      <c r="Y70" s="72"/>
      <c r="Z70" s="114"/>
      <c r="AA70" s="594"/>
      <c r="AB70" s="595"/>
    </row>
    <row r="71" spans="1:28" ht="20.100000000000001" customHeight="1" x14ac:dyDescent="0.15">
      <c r="A71" s="45">
        <v>66</v>
      </c>
      <c r="B71" s="69" t="s">
        <v>868</v>
      </c>
      <c r="C71" s="69" t="s">
        <v>831</v>
      </c>
      <c r="D71" s="69" t="s">
        <v>869</v>
      </c>
      <c r="E71" s="69" t="s">
        <v>870</v>
      </c>
      <c r="F71" s="124" t="s">
        <v>663</v>
      </c>
      <c r="G71" s="124">
        <v>1</v>
      </c>
      <c r="H71" s="591">
        <v>41640</v>
      </c>
      <c r="I71" s="591">
        <v>41640</v>
      </c>
      <c r="J71" s="278"/>
      <c r="K71" s="278"/>
      <c r="L71" s="116" t="s">
        <v>1098</v>
      </c>
      <c r="M71" s="153"/>
      <c r="N71" s="114"/>
      <c r="O71" s="114"/>
      <c r="P71" s="114"/>
      <c r="Q71" s="114"/>
      <c r="R71" s="114"/>
      <c r="S71" s="114"/>
      <c r="T71" s="114"/>
      <c r="U71" s="114"/>
      <c r="V71" s="114"/>
      <c r="W71" s="215"/>
      <c r="X71" s="281"/>
      <c r="Y71" s="72"/>
      <c r="Z71" s="114"/>
      <c r="AA71" s="594"/>
      <c r="AB71" s="595"/>
    </row>
    <row r="72" spans="1:28" ht="20.100000000000001" customHeight="1" x14ac:dyDescent="0.15">
      <c r="A72" s="45">
        <v>67</v>
      </c>
      <c r="B72" s="69" t="s">
        <v>871</v>
      </c>
      <c r="C72" s="69" t="s">
        <v>872</v>
      </c>
      <c r="D72" s="69" t="s">
        <v>873</v>
      </c>
      <c r="E72" s="69"/>
      <c r="F72" s="124" t="s">
        <v>663</v>
      </c>
      <c r="G72" s="124">
        <v>5</v>
      </c>
      <c r="H72" s="591">
        <v>41640</v>
      </c>
      <c r="I72" s="591">
        <v>41640</v>
      </c>
      <c r="J72" s="278"/>
      <c r="K72" s="278"/>
      <c r="L72" s="116" t="s">
        <v>1098</v>
      </c>
      <c r="M72" s="153"/>
      <c r="N72" s="114"/>
      <c r="O72" s="114"/>
      <c r="P72" s="114"/>
      <c r="Q72" s="114"/>
      <c r="R72" s="114"/>
      <c r="S72" s="114"/>
      <c r="T72" s="114"/>
      <c r="U72" s="114"/>
      <c r="V72" s="114"/>
      <c r="W72" s="215"/>
      <c r="X72" s="281"/>
      <c r="Y72" s="72"/>
      <c r="Z72" s="114"/>
      <c r="AA72" s="594"/>
      <c r="AB72" s="595"/>
    </row>
    <row r="73" spans="1:28" ht="20.100000000000001" customHeight="1" x14ac:dyDescent="0.15">
      <c r="A73" s="45">
        <v>68</v>
      </c>
      <c r="B73" s="69" t="s">
        <v>874</v>
      </c>
      <c r="C73" s="69" t="s">
        <v>875</v>
      </c>
      <c r="D73" s="69" t="s">
        <v>876</v>
      </c>
      <c r="E73" s="69"/>
      <c r="F73" s="124" t="s">
        <v>663</v>
      </c>
      <c r="G73" s="124">
        <v>1</v>
      </c>
      <c r="H73" s="591">
        <v>41640</v>
      </c>
      <c r="I73" s="591">
        <v>41640</v>
      </c>
      <c r="J73" s="278"/>
      <c r="K73" s="278"/>
      <c r="L73" s="116" t="s">
        <v>1098</v>
      </c>
      <c r="M73" s="153"/>
      <c r="N73" s="114"/>
      <c r="O73" s="114"/>
      <c r="P73" s="114"/>
      <c r="Q73" s="114"/>
      <c r="R73" s="114"/>
      <c r="S73" s="114"/>
      <c r="T73" s="114"/>
      <c r="U73" s="114"/>
      <c r="V73" s="114"/>
      <c r="W73" s="215"/>
      <c r="X73" s="281"/>
      <c r="Y73" s="72"/>
      <c r="Z73" s="114"/>
      <c r="AA73" s="594"/>
      <c r="AB73" s="595"/>
    </row>
    <row r="74" spans="1:28" ht="20.100000000000001" customHeight="1" x14ac:dyDescent="0.15">
      <c r="A74" s="45">
        <v>69</v>
      </c>
      <c r="B74" s="69" t="s">
        <v>877</v>
      </c>
      <c r="C74" s="69" t="s">
        <v>878</v>
      </c>
      <c r="D74" s="69" t="s">
        <v>879</v>
      </c>
      <c r="E74" s="69"/>
      <c r="F74" s="124" t="s">
        <v>880</v>
      </c>
      <c r="G74" s="124">
        <v>1</v>
      </c>
      <c r="H74" s="591">
        <v>41640</v>
      </c>
      <c r="I74" s="591">
        <v>41640</v>
      </c>
      <c r="J74" s="278"/>
      <c r="K74" s="278"/>
      <c r="L74" s="116" t="s">
        <v>1098</v>
      </c>
      <c r="M74" s="153"/>
      <c r="N74" s="114"/>
      <c r="O74" s="114"/>
      <c r="P74" s="114"/>
      <c r="Q74" s="114"/>
      <c r="R74" s="114"/>
      <c r="S74" s="114"/>
      <c r="T74" s="114"/>
      <c r="U74" s="114"/>
      <c r="V74" s="114"/>
      <c r="W74" s="215"/>
      <c r="X74" s="281"/>
      <c r="Y74" s="72"/>
      <c r="Z74" s="114"/>
      <c r="AA74" s="594"/>
      <c r="AB74" s="595"/>
    </row>
    <row r="75" spans="1:28" ht="20.100000000000001" customHeight="1" x14ac:dyDescent="0.15">
      <c r="A75" s="45">
        <v>70</v>
      </c>
      <c r="B75" s="69" t="s">
        <v>881</v>
      </c>
      <c r="C75" s="69" t="s">
        <v>882</v>
      </c>
      <c r="D75" s="69" t="s">
        <v>883</v>
      </c>
      <c r="E75" s="69"/>
      <c r="F75" s="124" t="s">
        <v>663</v>
      </c>
      <c r="G75" s="124">
        <v>1</v>
      </c>
      <c r="H75" s="591">
        <v>41640</v>
      </c>
      <c r="I75" s="591">
        <v>41640</v>
      </c>
      <c r="J75" s="278"/>
      <c r="K75" s="278"/>
      <c r="L75" s="116" t="s">
        <v>1098</v>
      </c>
      <c r="M75" s="153"/>
      <c r="N75" s="114"/>
      <c r="O75" s="114"/>
      <c r="P75" s="114"/>
      <c r="Q75" s="114"/>
      <c r="R75" s="114"/>
      <c r="S75" s="114"/>
      <c r="T75" s="114"/>
      <c r="U75" s="114"/>
      <c r="V75" s="114"/>
      <c r="W75" s="215"/>
      <c r="X75" s="281"/>
      <c r="Y75" s="72"/>
      <c r="Z75" s="114"/>
      <c r="AA75" s="594"/>
      <c r="AB75" s="595"/>
    </row>
    <row r="76" spans="1:28" ht="20.100000000000001" customHeight="1" x14ac:dyDescent="0.15">
      <c r="A76" s="45">
        <v>71</v>
      </c>
      <c r="B76" s="69" t="s">
        <v>884</v>
      </c>
      <c r="C76" s="69" t="s">
        <v>885</v>
      </c>
      <c r="D76" s="69" t="s">
        <v>886</v>
      </c>
      <c r="E76" s="69" t="s">
        <v>887</v>
      </c>
      <c r="F76" s="124" t="s">
        <v>806</v>
      </c>
      <c r="G76" s="124">
        <v>1</v>
      </c>
      <c r="H76" s="591">
        <v>41640</v>
      </c>
      <c r="I76" s="591">
        <v>41640</v>
      </c>
      <c r="J76" s="278"/>
      <c r="K76" s="278"/>
      <c r="L76" s="116" t="s">
        <v>1098</v>
      </c>
      <c r="M76" s="153"/>
      <c r="N76" s="114"/>
      <c r="O76" s="114"/>
      <c r="P76" s="114"/>
      <c r="Q76" s="114"/>
      <c r="R76" s="114"/>
      <c r="S76" s="114"/>
      <c r="T76" s="114"/>
      <c r="U76" s="114"/>
      <c r="V76" s="114"/>
      <c r="W76" s="215"/>
      <c r="X76" s="281"/>
      <c r="Y76" s="72"/>
      <c r="Z76" s="114"/>
      <c r="AA76" s="594"/>
      <c r="AB76" s="595"/>
    </row>
    <row r="77" spans="1:28" ht="20.100000000000001" customHeight="1" x14ac:dyDescent="0.15">
      <c r="A77" s="45">
        <v>72</v>
      </c>
      <c r="B77" s="69" t="s">
        <v>888</v>
      </c>
      <c r="C77" s="69" t="s">
        <v>889</v>
      </c>
      <c r="D77" s="69" t="s">
        <v>890</v>
      </c>
      <c r="E77" s="69"/>
      <c r="F77" s="124" t="s">
        <v>663</v>
      </c>
      <c r="G77" s="124">
        <v>1</v>
      </c>
      <c r="H77" s="591">
        <v>41640</v>
      </c>
      <c r="I77" s="591">
        <v>41640</v>
      </c>
      <c r="J77" s="278"/>
      <c r="K77" s="278"/>
      <c r="L77" s="116" t="s">
        <v>1098</v>
      </c>
      <c r="M77" s="153"/>
      <c r="N77" s="114"/>
      <c r="O77" s="114"/>
      <c r="P77" s="114"/>
      <c r="Q77" s="114"/>
      <c r="R77" s="114"/>
      <c r="S77" s="114"/>
      <c r="T77" s="114"/>
      <c r="U77" s="114"/>
      <c r="V77" s="114"/>
      <c r="W77" s="215"/>
      <c r="X77" s="281"/>
      <c r="Y77" s="72"/>
      <c r="Z77" s="114"/>
      <c r="AA77" s="594"/>
      <c r="AB77" s="595"/>
    </row>
    <row r="78" spans="1:28" ht="20.100000000000001" customHeight="1" x14ac:dyDescent="0.15">
      <c r="A78" s="45">
        <v>73</v>
      </c>
      <c r="B78" s="69" t="s">
        <v>891</v>
      </c>
      <c r="C78" s="69" t="s">
        <v>892</v>
      </c>
      <c r="D78" s="69" t="s">
        <v>893</v>
      </c>
      <c r="E78" s="69"/>
      <c r="F78" s="124" t="s">
        <v>663</v>
      </c>
      <c r="G78" s="124">
        <v>3</v>
      </c>
      <c r="H78" s="591">
        <v>41640</v>
      </c>
      <c r="I78" s="591">
        <v>41640</v>
      </c>
      <c r="J78" s="278"/>
      <c r="K78" s="278"/>
      <c r="L78" s="116" t="s">
        <v>1098</v>
      </c>
      <c r="M78" s="153"/>
      <c r="N78" s="114"/>
      <c r="O78" s="114"/>
      <c r="P78" s="114"/>
      <c r="Q78" s="114"/>
      <c r="R78" s="114"/>
      <c r="S78" s="114"/>
      <c r="T78" s="114"/>
      <c r="U78" s="114"/>
      <c r="V78" s="114"/>
      <c r="W78" s="215"/>
      <c r="X78" s="281"/>
      <c r="Y78" s="72"/>
      <c r="Z78" s="114"/>
      <c r="AA78" s="594"/>
      <c r="AB78" s="595"/>
    </row>
    <row r="79" spans="1:28" ht="20.100000000000001" customHeight="1" x14ac:dyDescent="0.15">
      <c r="A79" s="45">
        <v>74</v>
      </c>
      <c r="B79" s="69" t="s">
        <v>894</v>
      </c>
      <c r="C79" s="69" t="s">
        <v>892</v>
      </c>
      <c r="D79" s="69" t="s">
        <v>895</v>
      </c>
      <c r="E79" s="69"/>
      <c r="F79" s="124" t="s">
        <v>663</v>
      </c>
      <c r="G79" s="124">
        <v>1</v>
      </c>
      <c r="H79" s="591">
        <v>41640</v>
      </c>
      <c r="I79" s="591">
        <v>41640</v>
      </c>
      <c r="J79" s="278"/>
      <c r="K79" s="278"/>
      <c r="L79" s="116" t="s">
        <v>1098</v>
      </c>
      <c r="M79" s="153"/>
      <c r="N79" s="114"/>
      <c r="O79" s="114"/>
      <c r="P79" s="114"/>
      <c r="Q79" s="114"/>
      <c r="R79" s="114"/>
      <c r="S79" s="114"/>
      <c r="T79" s="114"/>
      <c r="U79" s="114"/>
      <c r="V79" s="114"/>
      <c r="W79" s="215"/>
      <c r="X79" s="281"/>
      <c r="Y79" s="72"/>
      <c r="Z79" s="114"/>
      <c r="AA79" s="594"/>
      <c r="AB79" s="595"/>
    </row>
    <row r="80" spans="1:28" ht="20.100000000000001" customHeight="1" x14ac:dyDescent="0.15">
      <c r="A80" s="45">
        <v>75</v>
      </c>
      <c r="B80" s="69" t="s">
        <v>896</v>
      </c>
      <c r="C80" s="69" t="s">
        <v>897</v>
      </c>
      <c r="D80" s="69" t="s">
        <v>898</v>
      </c>
      <c r="E80" s="69"/>
      <c r="F80" s="124" t="s">
        <v>899</v>
      </c>
      <c r="G80" s="124">
        <v>1</v>
      </c>
      <c r="H80" s="591">
        <v>41640</v>
      </c>
      <c r="I80" s="591">
        <v>41640</v>
      </c>
      <c r="J80" s="278"/>
      <c r="K80" s="278"/>
      <c r="L80" s="116" t="s">
        <v>1098</v>
      </c>
      <c r="M80" s="153"/>
      <c r="N80" s="114"/>
      <c r="O80" s="114"/>
      <c r="P80" s="114"/>
      <c r="Q80" s="114"/>
      <c r="R80" s="114"/>
      <c r="S80" s="114"/>
      <c r="T80" s="114"/>
      <c r="U80" s="114"/>
      <c r="V80" s="114"/>
      <c r="W80" s="215"/>
      <c r="X80" s="281"/>
      <c r="Y80" s="72"/>
      <c r="Z80" s="114"/>
      <c r="AA80" s="594"/>
      <c r="AB80" s="595"/>
    </row>
    <row r="81" spans="1:28" ht="20.100000000000001" customHeight="1" x14ac:dyDescent="0.15">
      <c r="A81" s="45">
        <v>76</v>
      </c>
      <c r="B81" s="69" t="s">
        <v>900</v>
      </c>
      <c r="C81" s="69" t="s">
        <v>731</v>
      </c>
      <c r="D81" s="69" t="s">
        <v>901</v>
      </c>
      <c r="E81" s="69"/>
      <c r="F81" s="124" t="s">
        <v>733</v>
      </c>
      <c r="G81" s="124">
        <v>1</v>
      </c>
      <c r="H81" s="591">
        <v>41640</v>
      </c>
      <c r="I81" s="591">
        <v>41640</v>
      </c>
      <c r="J81" s="278"/>
      <c r="K81" s="278"/>
      <c r="L81" s="116" t="s">
        <v>1098</v>
      </c>
      <c r="M81" s="153"/>
      <c r="N81" s="114"/>
      <c r="O81" s="114"/>
      <c r="P81" s="114"/>
      <c r="Q81" s="114"/>
      <c r="R81" s="114"/>
      <c r="S81" s="114"/>
      <c r="T81" s="114"/>
      <c r="U81" s="114"/>
      <c r="V81" s="114"/>
      <c r="W81" s="215"/>
      <c r="X81" s="281"/>
      <c r="Y81" s="72"/>
      <c r="Z81" s="114"/>
      <c r="AA81" s="594"/>
      <c r="AB81" s="595"/>
    </row>
    <row r="82" spans="1:28" ht="20.100000000000001" customHeight="1" x14ac:dyDescent="0.15">
      <c r="A82" s="45">
        <v>77</v>
      </c>
      <c r="B82" s="69" t="s">
        <v>902</v>
      </c>
      <c r="C82" s="69" t="s">
        <v>903</v>
      </c>
      <c r="D82" s="69" t="s">
        <v>904</v>
      </c>
      <c r="E82" s="69"/>
      <c r="F82" s="124" t="s">
        <v>663</v>
      </c>
      <c r="G82" s="124">
        <v>1</v>
      </c>
      <c r="H82" s="591">
        <v>41640</v>
      </c>
      <c r="I82" s="591">
        <v>41640</v>
      </c>
      <c r="J82" s="278"/>
      <c r="K82" s="278"/>
      <c r="L82" s="116" t="s">
        <v>1098</v>
      </c>
      <c r="M82" s="153"/>
      <c r="N82" s="114"/>
      <c r="O82" s="114"/>
      <c r="P82" s="114"/>
      <c r="Q82" s="114"/>
      <c r="R82" s="114"/>
      <c r="S82" s="114"/>
      <c r="T82" s="114"/>
      <c r="U82" s="114"/>
      <c r="V82" s="114"/>
      <c r="W82" s="215"/>
      <c r="X82" s="281"/>
      <c r="Y82" s="72"/>
      <c r="Z82" s="114"/>
      <c r="AA82" s="594"/>
      <c r="AB82" s="595"/>
    </row>
    <row r="83" spans="1:28" ht="20.100000000000001" customHeight="1" x14ac:dyDescent="0.15">
      <c r="A83" s="45">
        <v>78</v>
      </c>
      <c r="B83" s="69" t="s">
        <v>905</v>
      </c>
      <c r="C83" s="69" t="s">
        <v>831</v>
      </c>
      <c r="D83" s="69" t="s">
        <v>869</v>
      </c>
      <c r="E83" s="69" t="s">
        <v>906</v>
      </c>
      <c r="F83" s="124" t="s">
        <v>663</v>
      </c>
      <c r="G83" s="124">
        <v>1</v>
      </c>
      <c r="H83" s="591">
        <v>41640</v>
      </c>
      <c r="I83" s="591">
        <v>41640</v>
      </c>
      <c r="J83" s="278"/>
      <c r="K83" s="278"/>
      <c r="L83" s="116" t="s">
        <v>1098</v>
      </c>
      <c r="M83" s="153"/>
      <c r="N83" s="114"/>
      <c r="O83" s="114"/>
      <c r="P83" s="114"/>
      <c r="Q83" s="114"/>
      <c r="R83" s="114"/>
      <c r="S83" s="114"/>
      <c r="T83" s="114"/>
      <c r="U83" s="114"/>
      <c r="V83" s="114"/>
      <c r="W83" s="215"/>
      <c r="X83" s="281"/>
      <c r="Y83" s="72"/>
      <c r="Z83" s="114"/>
      <c r="AA83" s="594"/>
      <c r="AB83" s="595"/>
    </row>
    <row r="84" spans="1:28" ht="20.100000000000001" customHeight="1" x14ac:dyDescent="0.15">
      <c r="A84" s="45">
        <v>79</v>
      </c>
      <c r="B84" s="69" t="s">
        <v>907</v>
      </c>
      <c r="C84" s="69" t="s">
        <v>908</v>
      </c>
      <c r="D84" s="69" t="s">
        <v>909</v>
      </c>
      <c r="E84" s="69"/>
      <c r="F84" s="124" t="s">
        <v>663</v>
      </c>
      <c r="G84" s="124">
        <v>1</v>
      </c>
      <c r="H84" s="591">
        <v>41640</v>
      </c>
      <c r="I84" s="591">
        <v>41640</v>
      </c>
      <c r="J84" s="278"/>
      <c r="K84" s="278"/>
      <c r="L84" s="116" t="s">
        <v>1098</v>
      </c>
      <c r="M84" s="153"/>
      <c r="N84" s="114"/>
      <c r="O84" s="114"/>
      <c r="P84" s="114"/>
      <c r="Q84" s="114"/>
      <c r="R84" s="114"/>
      <c r="S84" s="114"/>
      <c r="T84" s="114"/>
      <c r="U84" s="114"/>
      <c r="V84" s="114"/>
      <c r="W84" s="215"/>
      <c r="X84" s="281"/>
      <c r="Y84" s="72"/>
      <c r="Z84" s="114"/>
      <c r="AA84" s="594"/>
      <c r="AB84" s="595"/>
    </row>
    <row r="85" spans="1:28" ht="20.100000000000001" customHeight="1" x14ac:dyDescent="0.15">
      <c r="A85" s="45">
        <v>80</v>
      </c>
      <c r="B85" s="69" t="s">
        <v>910</v>
      </c>
      <c r="C85" s="69" t="s">
        <v>860</v>
      </c>
      <c r="D85" s="69" t="s">
        <v>911</v>
      </c>
      <c r="E85" s="69"/>
      <c r="F85" s="124" t="s">
        <v>663</v>
      </c>
      <c r="G85" s="124">
        <v>1</v>
      </c>
      <c r="H85" s="591">
        <v>41640</v>
      </c>
      <c r="I85" s="591">
        <v>41640</v>
      </c>
      <c r="J85" s="278"/>
      <c r="K85" s="278"/>
      <c r="L85" s="116" t="s">
        <v>1098</v>
      </c>
      <c r="M85" s="153"/>
      <c r="N85" s="114"/>
      <c r="O85" s="114"/>
      <c r="P85" s="114"/>
      <c r="Q85" s="114"/>
      <c r="R85" s="114"/>
      <c r="S85" s="114"/>
      <c r="T85" s="114"/>
      <c r="U85" s="114"/>
      <c r="V85" s="114"/>
      <c r="W85" s="215"/>
      <c r="X85" s="281"/>
      <c r="Y85" s="72"/>
      <c r="Z85" s="114"/>
      <c r="AA85" s="594"/>
      <c r="AB85" s="595"/>
    </row>
    <row r="86" spans="1:28" ht="20.100000000000001" customHeight="1" x14ac:dyDescent="0.15">
      <c r="A86" s="45">
        <v>81</v>
      </c>
      <c r="B86" s="69" t="s">
        <v>912</v>
      </c>
      <c r="C86" s="69" t="s">
        <v>913</v>
      </c>
      <c r="D86" s="69" t="s">
        <v>914</v>
      </c>
      <c r="E86" s="69"/>
      <c r="F86" s="124" t="s">
        <v>663</v>
      </c>
      <c r="G86" s="124">
        <v>1</v>
      </c>
      <c r="H86" s="591">
        <v>41640</v>
      </c>
      <c r="I86" s="591">
        <v>41640</v>
      </c>
      <c r="J86" s="278"/>
      <c r="K86" s="278"/>
      <c r="L86" s="116" t="s">
        <v>1098</v>
      </c>
      <c r="M86" s="153"/>
      <c r="N86" s="114"/>
      <c r="O86" s="114"/>
      <c r="P86" s="114"/>
      <c r="Q86" s="114"/>
      <c r="R86" s="114"/>
      <c r="S86" s="114"/>
      <c r="T86" s="114"/>
      <c r="U86" s="114"/>
      <c r="V86" s="114"/>
      <c r="W86" s="215"/>
      <c r="X86" s="281"/>
      <c r="Y86" s="72"/>
      <c r="Z86" s="114"/>
      <c r="AA86" s="594"/>
      <c r="AB86" s="595"/>
    </row>
    <row r="87" spans="1:28" ht="20.100000000000001" customHeight="1" x14ac:dyDescent="0.15">
      <c r="A87" s="45">
        <v>82</v>
      </c>
      <c r="B87" s="69" t="s">
        <v>915</v>
      </c>
      <c r="C87" s="69" t="s">
        <v>916</v>
      </c>
      <c r="D87" s="69" t="s">
        <v>917</v>
      </c>
      <c r="E87" s="69"/>
      <c r="F87" s="124" t="s">
        <v>663</v>
      </c>
      <c r="G87" s="124">
        <v>1</v>
      </c>
      <c r="H87" s="591">
        <v>41640</v>
      </c>
      <c r="I87" s="591">
        <v>41640</v>
      </c>
      <c r="J87" s="278"/>
      <c r="K87" s="278"/>
      <c r="L87" s="116" t="s">
        <v>1098</v>
      </c>
      <c r="M87" s="153"/>
      <c r="N87" s="114"/>
      <c r="O87" s="114"/>
      <c r="P87" s="114"/>
      <c r="Q87" s="114"/>
      <c r="R87" s="114"/>
      <c r="S87" s="114"/>
      <c r="T87" s="114"/>
      <c r="U87" s="114"/>
      <c r="V87" s="114"/>
      <c r="W87" s="215"/>
      <c r="X87" s="281"/>
      <c r="Y87" s="72"/>
      <c r="Z87" s="114"/>
      <c r="AA87" s="594"/>
      <c r="AB87" s="595"/>
    </row>
    <row r="88" spans="1:28" ht="20.100000000000001" customHeight="1" x14ac:dyDescent="0.15">
      <c r="A88" s="45">
        <v>83</v>
      </c>
      <c r="B88" s="69" t="s">
        <v>918</v>
      </c>
      <c r="C88" s="69" t="s">
        <v>919</v>
      </c>
      <c r="D88" s="69" t="s">
        <v>920</v>
      </c>
      <c r="E88" s="69"/>
      <c r="F88" s="124" t="s">
        <v>663</v>
      </c>
      <c r="G88" s="124">
        <v>1</v>
      </c>
      <c r="H88" s="591">
        <v>41640</v>
      </c>
      <c r="I88" s="591">
        <v>41640</v>
      </c>
      <c r="J88" s="278"/>
      <c r="K88" s="278"/>
      <c r="L88" s="116" t="s">
        <v>1098</v>
      </c>
      <c r="M88" s="153"/>
      <c r="N88" s="114"/>
      <c r="O88" s="114"/>
      <c r="P88" s="114"/>
      <c r="Q88" s="114"/>
      <c r="R88" s="114"/>
      <c r="S88" s="114"/>
      <c r="T88" s="114"/>
      <c r="U88" s="114"/>
      <c r="V88" s="114"/>
      <c r="W88" s="215"/>
      <c r="X88" s="281"/>
      <c r="Y88" s="72"/>
      <c r="Z88" s="114"/>
      <c r="AA88" s="594"/>
      <c r="AB88" s="595"/>
    </row>
    <row r="89" spans="1:28" ht="20.100000000000001" customHeight="1" x14ac:dyDescent="0.15">
      <c r="A89" s="45">
        <v>84</v>
      </c>
      <c r="B89" s="69" t="s">
        <v>921</v>
      </c>
      <c r="C89" s="69" t="s">
        <v>922</v>
      </c>
      <c r="D89" s="69" t="s">
        <v>923</v>
      </c>
      <c r="E89" s="69"/>
      <c r="F89" s="124" t="s">
        <v>663</v>
      </c>
      <c r="G89" s="124">
        <v>1</v>
      </c>
      <c r="H89" s="591">
        <v>41640</v>
      </c>
      <c r="I89" s="591">
        <v>41640</v>
      </c>
      <c r="J89" s="278"/>
      <c r="K89" s="278"/>
      <c r="L89" s="116" t="s">
        <v>1098</v>
      </c>
      <c r="M89" s="153"/>
      <c r="N89" s="114"/>
      <c r="O89" s="114"/>
      <c r="P89" s="114"/>
      <c r="Q89" s="114"/>
      <c r="R89" s="114"/>
      <c r="S89" s="114"/>
      <c r="T89" s="114"/>
      <c r="U89" s="114"/>
      <c r="V89" s="114"/>
      <c r="W89" s="215"/>
      <c r="X89" s="281"/>
      <c r="Y89" s="72"/>
      <c r="Z89" s="114"/>
      <c r="AA89" s="594"/>
      <c r="AB89" s="595"/>
    </row>
    <row r="90" spans="1:28" ht="20.100000000000001" customHeight="1" x14ac:dyDescent="0.15">
      <c r="A90" s="45">
        <v>85</v>
      </c>
      <c r="B90" s="69" t="s">
        <v>924</v>
      </c>
      <c r="C90" s="69" t="s">
        <v>712</v>
      </c>
      <c r="D90" s="69"/>
      <c r="E90" s="69" t="s">
        <v>925</v>
      </c>
      <c r="F90" s="124" t="s">
        <v>661</v>
      </c>
      <c r="G90" s="124">
        <v>25</v>
      </c>
      <c r="H90" s="591">
        <v>41640</v>
      </c>
      <c r="I90" s="591">
        <v>41640</v>
      </c>
      <c r="J90" s="278"/>
      <c r="K90" s="278"/>
      <c r="L90" s="116" t="s">
        <v>1098</v>
      </c>
      <c r="M90" s="153"/>
      <c r="N90" s="114"/>
      <c r="O90" s="114"/>
      <c r="P90" s="114"/>
      <c r="Q90" s="114"/>
      <c r="R90" s="114"/>
      <c r="S90" s="114"/>
      <c r="T90" s="114"/>
      <c r="U90" s="114"/>
      <c r="V90" s="114"/>
      <c r="W90" s="215"/>
      <c r="X90" s="281"/>
      <c r="Y90" s="72"/>
      <c r="Z90" s="114"/>
      <c r="AA90" s="594"/>
      <c r="AB90" s="595"/>
    </row>
    <row r="91" spans="1:28" ht="20.100000000000001" customHeight="1" x14ac:dyDescent="0.15">
      <c r="A91" s="45">
        <v>86</v>
      </c>
      <c r="B91" s="69" t="s">
        <v>926</v>
      </c>
      <c r="C91" s="69" t="s">
        <v>927</v>
      </c>
      <c r="D91" s="69" t="s">
        <v>928</v>
      </c>
      <c r="E91" s="69"/>
      <c r="F91" s="124" t="s">
        <v>662</v>
      </c>
      <c r="G91" s="124">
        <v>25</v>
      </c>
      <c r="H91" s="591">
        <v>41640</v>
      </c>
      <c r="I91" s="591">
        <v>41640</v>
      </c>
      <c r="J91" s="278"/>
      <c r="K91" s="278"/>
      <c r="L91" s="116" t="s">
        <v>1098</v>
      </c>
      <c r="M91" s="153"/>
      <c r="N91" s="114"/>
      <c r="O91" s="114"/>
      <c r="P91" s="114"/>
      <c r="Q91" s="114"/>
      <c r="R91" s="114"/>
      <c r="S91" s="114"/>
      <c r="T91" s="114"/>
      <c r="U91" s="114"/>
      <c r="V91" s="114"/>
      <c r="W91" s="215"/>
      <c r="X91" s="281"/>
      <c r="Y91" s="72"/>
      <c r="Z91" s="114"/>
      <c r="AA91" s="594"/>
      <c r="AB91" s="595"/>
    </row>
    <row r="92" spans="1:28" ht="20.100000000000001" customHeight="1" x14ac:dyDescent="0.15">
      <c r="A92" s="45">
        <v>87</v>
      </c>
      <c r="B92" s="69" t="s">
        <v>929</v>
      </c>
      <c r="C92" s="69" t="s">
        <v>930</v>
      </c>
      <c r="D92" s="69" t="s">
        <v>931</v>
      </c>
      <c r="E92" s="69"/>
      <c r="F92" s="124" t="s">
        <v>663</v>
      </c>
      <c r="G92" s="124">
        <v>3</v>
      </c>
      <c r="H92" s="591">
        <v>41640</v>
      </c>
      <c r="I92" s="591">
        <v>41640</v>
      </c>
      <c r="J92" s="278"/>
      <c r="K92" s="278"/>
      <c r="L92" s="116" t="s">
        <v>1098</v>
      </c>
      <c r="M92" s="153"/>
      <c r="N92" s="114"/>
      <c r="O92" s="114"/>
      <c r="P92" s="114"/>
      <c r="Q92" s="114"/>
      <c r="R92" s="114"/>
      <c r="S92" s="114"/>
      <c r="T92" s="114"/>
      <c r="U92" s="114"/>
      <c r="V92" s="114"/>
      <c r="W92" s="215"/>
      <c r="X92" s="281"/>
      <c r="Y92" s="72"/>
      <c r="Z92" s="114"/>
      <c r="AB92" s="595"/>
    </row>
    <row r="93" spans="1:28" ht="20.100000000000001" customHeight="1" x14ac:dyDescent="0.15">
      <c r="A93" s="45">
        <v>88</v>
      </c>
      <c r="B93" s="69" t="s">
        <v>932</v>
      </c>
      <c r="C93" s="69" t="s">
        <v>854</v>
      </c>
      <c r="D93" s="69" t="s">
        <v>933</v>
      </c>
      <c r="E93" s="69"/>
      <c r="F93" s="124" t="s">
        <v>663</v>
      </c>
      <c r="G93" s="124">
        <v>1</v>
      </c>
      <c r="H93" s="591">
        <v>41640</v>
      </c>
      <c r="I93" s="591">
        <v>41640</v>
      </c>
      <c r="J93" s="278"/>
      <c r="K93" s="278"/>
      <c r="L93" s="116" t="s">
        <v>1098</v>
      </c>
      <c r="M93" s="153"/>
      <c r="N93" s="114"/>
      <c r="O93" s="114"/>
      <c r="P93" s="114"/>
      <c r="Q93" s="114"/>
      <c r="R93" s="114"/>
      <c r="S93" s="114"/>
      <c r="T93" s="114"/>
      <c r="U93" s="114"/>
      <c r="V93" s="114"/>
      <c r="W93" s="215"/>
      <c r="X93" s="281"/>
      <c r="Y93" s="72"/>
      <c r="Z93" s="114"/>
      <c r="AB93" s="595"/>
    </row>
    <row r="94" spans="1:28" ht="20.100000000000001" customHeight="1" x14ac:dyDescent="0.15">
      <c r="A94" s="45">
        <v>89</v>
      </c>
      <c r="B94" s="69" t="s">
        <v>934</v>
      </c>
      <c r="C94" s="69" t="s">
        <v>935</v>
      </c>
      <c r="D94" s="69" t="s">
        <v>936</v>
      </c>
      <c r="E94" s="69" t="s">
        <v>937</v>
      </c>
      <c r="F94" s="124" t="s">
        <v>662</v>
      </c>
      <c r="G94" s="124">
        <v>1</v>
      </c>
      <c r="H94" s="591">
        <v>41640</v>
      </c>
      <c r="I94" s="591">
        <v>41640</v>
      </c>
      <c r="J94" s="278"/>
      <c r="K94" s="278"/>
      <c r="L94" s="116" t="s">
        <v>1098</v>
      </c>
      <c r="M94" s="153"/>
      <c r="N94" s="114"/>
      <c r="O94" s="114"/>
      <c r="P94" s="114"/>
      <c r="Q94" s="114"/>
      <c r="R94" s="114"/>
      <c r="S94" s="114"/>
      <c r="T94" s="114"/>
      <c r="U94" s="114"/>
      <c r="V94" s="114"/>
      <c r="W94" s="215"/>
      <c r="X94" s="281"/>
      <c r="Y94" s="72"/>
      <c r="Z94" s="114"/>
      <c r="AB94" s="595"/>
    </row>
    <row r="95" spans="1:28" ht="20.100000000000001" customHeight="1" x14ac:dyDescent="0.15">
      <c r="A95" s="45">
        <v>90</v>
      </c>
      <c r="B95" s="69" t="s">
        <v>938</v>
      </c>
      <c r="C95" s="69" t="s">
        <v>939</v>
      </c>
      <c r="D95" s="69" t="s">
        <v>940</v>
      </c>
      <c r="E95" s="69" t="s">
        <v>941</v>
      </c>
      <c r="F95" s="124" t="s">
        <v>663</v>
      </c>
      <c r="G95" s="124">
        <v>1</v>
      </c>
      <c r="H95" s="591">
        <v>41640</v>
      </c>
      <c r="I95" s="591">
        <v>41640</v>
      </c>
      <c r="J95" s="278"/>
      <c r="K95" s="278"/>
      <c r="L95" s="116" t="s">
        <v>1098</v>
      </c>
      <c r="M95" s="153"/>
      <c r="N95" s="114"/>
      <c r="O95" s="114"/>
      <c r="P95" s="114"/>
      <c r="Q95" s="114"/>
      <c r="R95" s="114"/>
      <c r="S95" s="114"/>
      <c r="T95" s="114"/>
      <c r="U95" s="114"/>
      <c r="V95" s="114"/>
      <c r="W95" s="215"/>
      <c r="X95" s="281"/>
      <c r="Y95" s="72"/>
      <c r="Z95" s="114"/>
      <c r="AB95" s="595"/>
    </row>
    <row r="96" spans="1:28" ht="20.100000000000001" customHeight="1" x14ac:dyDescent="0.15">
      <c r="A96" s="45">
        <v>91</v>
      </c>
      <c r="B96" s="69" t="s">
        <v>942</v>
      </c>
      <c r="C96" s="69" t="s">
        <v>943</v>
      </c>
      <c r="D96" s="69" t="s">
        <v>944</v>
      </c>
      <c r="E96" s="69"/>
      <c r="F96" s="124" t="s">
        <v>663</v>
      </c>
      <c r="G96" s="124">
        <v>1</v>
      </c>
      <c r="H96" s="591">
        <v>41640</v>
      </c>
      <c r="I96" s="591">
        <v>41640</v>
      </c>
      <c r="J96" s="278"/>
      <c r="K96" s="278"/>
      <c r="L96" s="116" t="s">
        <v>1098</v>
      </c>
      <c r="M96" s="153"/>
      <c r="N96" s="114"/>
      <c r="O96" s="114"/>
      <c r="P96" s="114"/>
      <c r="Q96" s="114"/>
      <c r="R96" s="114"/>
      <c r="S96" s="114"/>
      <c r="T96" s="114"/>
      <c r="U96" s="114"/>
      <c r="V96" s="114"/>
      <c r="W96" s="215"/>
      <c r="X96" s="281"/>
      <c r="Y96" s="72"/>
      <c r="Z96" s="114"/>
      <c r="AB96" s="595"/>
    </row>
    <row r="97" spans="1:28" ht="20.100000000000001" customHeight="1" x14ac:dyDescent="0.15">
      <c r="A97" s="45">
        <v>92</v>
      </c>
      <c r="B97" s="69" t="s">
        <v>945</v>
      </c>
      <c r="C97" s="69" t="s">
        <v>946</v>
      </c>
      <c r="D97" s="69" t="s">
        <v>947</v>
      </c>
      <c r="E97" s="69"/>
      <c r="F97" s="124" t="s">
        <v>663</v>
      </c>
      <c r="G97" s="124">
        <v>1</v>
      </c>
      <c r="H97" s="591">
        <v>41640</v>
      </c>
      <c r="I97" s="591">
        <v>41640</v>
      </c>
      <c r="J97" s="278"/>
      <c r="K97" s="278"/>
      <c r="L97" s="116" t="s">
        <v>1098</v>
      </c>
      <c r="M97" s="153"/>
      <c r="N97" s="114"/>
      <c r="O97" s="114"/>
      <c r="P97" s="114"/>
      <c r="Q97" s="114"/>
      <c r="R97" s="114"/>
      <c r="S97" s="114"/>
      <c r="T97" s="114"/>
      <c r="U97" s="114"/>
      <c r="V97" s="114"/>
      <c r="W97" s="215"/>
      <c r="X97" s="281"/>
      <c r="Y97" s="72"/>
      <c r="Z97" s="114"/>
      <c r="AB97" s="595"/>
    </row>
    <row r="98" spans="1:28" ht="20.100000000000001" customHeight="1" x14ac:dyDescent="0.15">
      <c r="A98" s="45">
        <v>93</v>
      </c>
      <c r="B98" s="69" t="s">
        <v>948</v>
      </c>
      <c r="C98" s="69" t="s">
        <v>949</v>
      </c>
      <c r="D98" s="69" t="s">
        <v>950</v>
      </c>
      <c r="E98" s="69"/>
      <c r="F98" s="124" t="s">
        <v>663</v>
      </c>
      <c r="G98" s="124">
        <v>2</v>
      </c>
      <c r="H98" s="591">
        <v>41640</v>
      </c>
      <c r="I98" s="591">
        <v>41640</v>
      </c>
      <c r="J98" s="278"/>
      <c r="K98" s="278"/>
      <c r="L98" s="116" t="s">
        <v>1098</v>
      </c>
      <c r="M98" s="153"/>
      <c r="N98" s="114"/>
      <c r="O98" s="114"/>
      <c r="P98" s="114"/>
      <c r="Q98" s="114"/>
      <c r="R98" s="114"/>
      <c r="S98" s="114"/>
      <c r="T98" s="114"/>
      <c r="U98" s="114"/>
      <c r="V98" s="114"/>
      <c r="W98" s="215"/>
      <c r="X98" s="281"/>
      <c r="Y98" s="72"/>
      <c r="Z98" s="114"/>
      <c r="AB98" s="595"/>
    </row>
    <row r="99" spans="1:28" ht="20.100000000000001" customHeight="1" x14ac:dyDescent="0.15">
      <c r="A99" s="45">
        <v>94</v>
      </c>
      <c r="B99" s="69" t="s">
        <v>951</v>
      </c>
      <c r="C99" s="69" t="s">
        <v>952</v>
      </c>
      <c r="D99" s="69" t="s">
        <v>953</v>
      </c>
      <c r="E99" s="69"/>
      <c r="F99" s="124" t="s">
        <v>663</v>
      </c>
      <c r="G99" s="124">
        <v>1</v>
      </c>
      <c r="H99" s="591">
        <v>41640</v>
      </c>
      <c r="I99" s="591">
        <v>41640</v>
      </c>
      <c r="J99" s="278"/>
      <c r="K99" s="278"/>
      <c r="L99" s="116" t="s">
        <v>1098</v>
      </c>
      <c r="M99" s="153"/>
      <c r="N99" s="114"/>
      <c r="O99" s="114"/>
      <c r="P99" s="114"/>
      <c r="Q99" s="114"/>
      <c r="R99" s="114"/>
      <c r="S99" s="114"/>
      <c r="T99" s="114"/>
      <c r="U99" s="114"/>
      <c r="V99" s="114"/>
      <c r="W99" s="215"/>
      <c r="X99" s="281"/>
      <c r="Y99" s="72"/>
      <c r="Z99" s="114"/>
      <c r="AB99" s="595"/>
    </row>
    <row r="100" spans="1:28" ht="20.100000000000001" customHeight="1" x14ac:dyDescent="0.15">
      <c r="A100" s="45">
        <v>95</v>
      </c>
      <c r="B100" s="69" t="s">
        <v>954</v>
      </c>
      <c r="C100" s="69" t="s">
        <v>955</v>
      </c>
      <c r="D100" s="69" t="s">
        <v>956</v>
      </c>
      <c r="E100" s="69"/>
      <c r="F100" s="124" t="s">
        <v>663</v>
      </c>
      <c r="G100" s="124">
        <v>1</v>
      </c>
      <c r="H100" s="591">
        <v>41640</v>
      </c>
      <c r="I100" s="591">
        <v>41640</v>
      </c>
      <c r="J100" s="278"/>
      <c r="K100" s="278"/>
      <c r="L100" s="116" t="s">
        <v>1098</v>
      </c>
      <c r="M100" s="153"/>
      <c r="N100" s="114"/>
      <c r="O100" s="114"/>
      <c r="P100" s="114"/>
      <c r="Q100" s="114"/>
      <c r="R100" s="114"/>
      <c r="S100" s="114"/>
      <c r="T100" s="114"/>
      <c r="U100" s="114"/>
      <c r="V100" s="114"/>
      <c r="W100" s="215"/>
      <c r="X100" s="281"/>
      <c r="Y100" s="72"/>
      <c r="Z100" s="114"/>
      <c r="AB100" s="595"/>
    </row>
    <row r="101" spans="1:28" ht="20.100000000000001" customHeight="1" x14ac:dyDescent="0.15">
      <c r="A101" s="45">
        <v>96</v>
      </c>
      <c r="B101" s="69" t="s">
        <v>957</v>
      </c>
      <c r="C101" s="69" t="s">
        <v>958</v>
      </c>
      <c r="D101" s="69" t="s">
        <v>959</v>
      </c>
      <c r="E101" s="69"/>
      <c r="F101" s="124" t="s">
        <v>663</v>
      </c>
      <c r="G101" s="124">
        <v>2</v>
      </c>
      <c r="H101" s="591">
        <v>41640</v>
      </c>
      <c r="I101" s="591">
        <v>41640</v>
      </c>
      <c r="J101" s="278"/>
      <c r="K101" s="278"/>
      <c r="L101" s="116" t="s">
        <v>1098</v>
      </c>
      <c r="M101" s="153"/>
      <c r="N101" s="114"/>
      <c r="O101" s="114"/>
      <c r="P101" s="114"/>
      <c r="Q101" s="114"/>
      <c r="R101" s="114"/>
      <c r="S101" s="114"/>
      <c r="T101" s="114"/>
      <c r="U101" s="114"/>
      <c r="V101" s="114"/>
      <c r="W101" s="215"/>
      <c r="X101" s="281"/>
      <c r="Y101" s="72"/>
      <c r="Z101" s="114"/>
      <c r="AB101" s="595"/>
    </row>
    <row r="102" spans="1:28" ht="20.100000000000001" customHeight="1" x14ac:dyDescent="0.15">
      <c r="A102" s="45">
        <v>97</v>
      </c>
      <c r="B102" s="69" t="s">
        <v>960</v>
      </c>
      <c r="C102" s="69" t="s">
        <v>885</v>
      </c>
      <c r="D102" s="69" t="s">
        <v>961</v>
      </c>
      <c r="E102" s="69"/>
      <c r="F102" s="124" t="s">
        <v>667</v>
      </c>
      <c r="G102" s="124">
        <v>2</v>
      </c>
      <c r="H102" s="591">
        <v>41640</v>
      </c>
      <c r="I102" s="591">
        <v>41640</v>
      </c>
      <c r="J102" s="278"/>
      <c r="K102" s="278"/>
      <c r="L102" s="116" t="s">
        <v>1098</v>
      </c>
      <c r="M102" s="153"/>
      <c r="N102" s="114"/>
      <c r="O102" s="114"/>
      <c r="P102" s="114"/>
      <c r="Q102" s="114"/>
      <c r="R102" s="114"/>
      <c r="S102" s="114"/>
      <c r="T102" s="114"/>
      <c r="U102" s="114"/>
      <c r="V102" s="114"/>
      <c r="W102" s="215"/>
      <c r="X102" s="281"/>
      <c r="Y102" s="72"/>
      <c r="Z102" s="114"/>
      <c r="AB102" s="595"/>
    </row>
    <row r="103" spans="1:28" ht="20.100000000000001" customHeight="1" x14ac:dyDescent="0.15">
      <c r="A103" s="45">
        <v>98</v>
      </c>
      <c r="B103" s="69" t="s">
        <v>962</v>
      </c>
      <c r="C103" s="69" t="s">
        <v>963</v>
      </c>
      <c r="D103" s="69" t="s">
        <v>964</v>
      </c>
      <c r="E103" s="69"/>
      <c r="F103" s="124" t="s">
        <v>663</v>
      </c>
      <c r="G103" s="124">
        <v>1</v>
      </c>
      <c r="H103" s="591">
        <v>41640</v>
      </c>
      <c r="I103" s="591">
        <v>41640</v>
      </c>
      <c r="J103" s="278"/>
      <c r="K103" s="278"/>
      <c r="L103" s="116" t="s">
        <v>1098</v>
      </c>
      <c r="M103" s="153"/>
      <c r="N103" s="114"/>
      <c r="O103" s="114"/>
      <c r="P103" s="114"/>
      <c r="Q103" s="114"/>
      <c r="R103" s="114"/>
      <c r="S103" s="114"/>
      <c r="T103" s="114"/>
      <c r="U103" s="114"/>
      <c r="V103" s="114"/>
      <c r="W103" s="215"/>
      <c r="X103" s="281"/>
      <c r="Y103" s="72"/>
      <c r="Z103" s="114"/>
      <c r="AB103" s="595"/>
    </row>
    <row r="104" spans="1:28" ht="20.100000000000001" customHeight="1" x14ac:dyDescent="0.15">
      <c r="A104" s="45">
        <v>99</v>
      </c>
      <c r="B104" s="69" t="s">
        <v>965</v>
      </c>
      <c r="C104" s="69" t="s">
        <v>913</v>
      </c>
      <c r="D104" s="69" t="s">
        <v>966</v>
      </c>
      <c r="E104" s="69"/>
      <c r="F104" s="124" t="s">
        <v>663</v>
      </c>
      <c r="G104" s="124">
        <v>1</v>
      </c>
      <c r="H104" s="591">
        <v>41640</v>
      </c>
      <c r="I104" s="591">
        <v>41640</v>
      </c>
      <c r="J104" s="278"/>
      <c r="K104" s="278"/>
      <c r="L104" s="116" t="s">
        <v>1098</v>
      </c>
      <c r="M104" s="153"/>
      <c r="N104" s="114"/>
      <c r="O104" s="114"/>
      <c r="P104" s="114"/>
      <c r="Q104" s="114"/>
      <c r="R104" s="114"/>
      <c r="S104" s="114"/>
      <c r="T104" s="114"/>
      <c r="U104" s="114"/>
      <c r="V104" s="114"/>
      <c r="W104" s="215"/>
      <c r="X104" s="281"/>
      <c r="Y104" s="72"/>
      <c r="Z104" s="114"/>
      <c r="AB104" s="595"/>
    </row>
    <row r="105" spans="1:28" ht="20.100000000000001" customHeight="1" x14ac:dyDescent="0.15">
      <c r="A105" s="45">
        <v>100</v>
      </c>
      <c r="B105" s="69" t="s">
        <v>967</v>
      </c>
      <c r="C105" s="69" t="s">
        <v>968</v>
      </c>
      <c r="D105" s="69" t="s">
        <v>969</v>
      </c>
      <c r="E105" s="69"/>
      <c r="F105" s="124" t="s">
        <v>663</v>
      </c>
      <c r="G105" s="124">
        <v>3</v>
      </c>
      <c r="H105" s="591">
        <v>41640</v>
      </c>
      <c r="I105" s="591">
        <v>41640</v>
      </c>
      <c r="J105" s="278"/>
      <c r="K105" s="278"/>
      <c r="L105" s="116" t="s">
        <v>1098</v>
      </c>
      <c r="M105" s="153"/>
      <c r="N105" s="114"/>
      <c r="O105" s="114"/>
      <c r="P105" s="114"/>
      <c r="Q105" s="114"/>
      <c r="R105" s="114"/>
      <c r="S105" s="114"/>
      <c r="T105" s="114"/>
      <c r="U105" s="114"/>
      <c r="V105" s="114"/>
      <c r="W105" s="215"/>
      <c r="X105" s="281"/>
      <c r="Y105" s="72"/>
      <c r="Z105" s="114"/>
      <c r="AB105" s="595"/>
    </row>
    <row r="106" spans="1:28" ht="20.100000000000001" customHeight="1" x14ac:dyDescent="0.15">
      <c r="A106" s="45">
        <v>101</v>
      </c>
      <c r="B106" s="69" t="s">
        <v>970</v>
      </c>
      <c r="C106" s="69" t="s">
        <v>968</v>
      </c>
      <c r="D106" s="69" t="s">
        <v>971</v>
      </c>
      <c r="E106" s="69"/>
      <c r="F106" s="124" t="s">
        <v>663</v>
      </c>
      <c r="G106" s="124">
        <v>2</v>
      </c>
      <c r="H106" s="591">
        <v>41640</v>
      </c>
      <c r="I106" s="591">
        <v>41640</v>
      </c>
      <c r="J106" s="278"/>
      <c r="K106" s="278"/>
      <c r="L106" s="116" t="s">
        <v>1098</v>
      </c>
      <c r="M106" s="153"/>
      <c r="N106" s="114"/>
      <c r="O106" s="114"/>
      <c r="P106" s="114"/>
      <c r="Q106" s="114"/>
      <c r="R106" s="114"/>
      <c r="S106" s="114"/>
      <c r="T106" s="114"/>
      <c r="U106" s="114"/>
      <c r="V106" s="114"/>
      <c r="W106" s="215"/>
      <c r="X106" s="281"/>
      <c r="Y106" s="72"/>
      <c r="Z106" s="114"/>
      <c r="AB106" s="595"/>
    </row>
    <row r="107" spans="1:28" ht="20.100000000000001" customHeight="1" x14ac:dyDescent="0.15">
      <c r="A107" s="45">
        <v>102</v>
      </c>
      <c r="B107" s="69" t="s">
        <v>972</v>
      </c>
      <c r="C107" s="69" t="s">
        <v>968</v>
      </c>
      <c r="D107" s="69" t="s">
        <v>973</v>
      </c>
      <c r="E107" s="69"/>
      <c r="F107" s="124" t="s">
        <v>663</v>
      </c>
      <c r="G107" s="124">
        <v>3</v>
      </c>
      <c r="H107" s="591">
        <v>41640</v>
      </c>
      <c r="I107" s="591">
        <v>41640</v>
      </c>
      <c r="J107" s="278"/>
      <c r="K107" s="278"/>
      <c r="L107" s="116" t="s">
        <v>1098</v>
      </c>
      <c r="M107" s="153"/>
      <c r="N107" s="114"/>
      <c r="O107" s="114"/>
      <c r="P107" s="114"/>
      <c r="Q107" s="114"/>
      <c r="R107" s="114"/>
      <c r="S107" s="114"/>
      <c r="T107" s="114"/>
      <c r="U107" s="114"/>
      <c r="V107" s="114"/>
      <c r="W107" s="215"/>
      <c r="X107" s="281"/>
      <c r="Y107" s="72"/>
      <c r="Z107" s="114"/>
      <c r="AB107" s="595"/>
    </row>
    <row r="108" spans="1:28" ht="20.100000000000001" customHeight="1" x14ac:dyDescent="0.15">
      <c r="A108" s="45">
        <v>103</v>
      </c>
      <c r="B108" s="69" t="s">
        <v>974</v>
      </c>
      <c r="C108" s="69" t="s">
        <v>975</v>
      </c>
      <c r="D108" s="69" t="s">
        <v>940</v>
      </c>
      <c r="E108" s="69" t="s">
        <v>976</v>
      </c>
      <c r="F108" s="124" t="s">
        <v>663</v>
      </c>
      <c r="G108" s="124">
        <v>1</v>
      </c>
      <c r="H108" s="591">
        <v>41640</v>
      </c>
      <c r="I108" s="591">
        <v>41640</v>
      </c>
      <c r="J108" s="278"/>
      <c r="K108" s="278"/>
      <c r="L108" s="116" t="s">
        <v>1098</v>
      </c>
      <c r="M108" s="153"/>
      <c r="N108" s="114"/>
      <c r="O108" s="114"/>
      <c r="P108" s="114"/>
      <c r="Q108" s="114"/>
      <c r="R108" s="114"/>
      <c r="S108" s="114"/>
      <c r="T108" s="114"/>
      <c r="U108" s="114"/>
      <c r="V108" s="114"/>
      <c r="W108" s="215"/>
      <c r="X108" s="281"/>
      <c r="Y108" s="72"/>
      <c r="Z108" s="114"/>
      <c r="AB108" s="595"/>
    </row>
    <row r="109" spans="1:28" ht="20.100000000000001" customHeight="1" x14ac:dyDescent="0.15">
      <c r="A109" s="45">
        <v>104</v>
      </c>
      <c r="B109" s="69" t="s">
        <v>977</v>
      </c>
      <c r="C109" s="69" t="s">
        <v>978</v>
      </c>
      <c r="D109" s="69" t="s">
        <v>979</v>
      </c>
      <c r="E109" s="69"/>
      <c r="F109" s="124" t="s">
        <v>663</v>
      </c>
      <c r="G109" s="124">
        <v>1</v>
      </c>
      <c r="H109" s="591">
        <v>41640</v>
      </c>
      <c r="I109" s="591">
        <v>41640</v>
      </c>
      <c r="J109" s="278"/>
      <c r="K109" s="278"/>
      <c r="L109" s="116" t="s">
        <v>1098</v>
      </c>
      <c r="M109" s="153"/>
      <c r="N109" s="114"/>
      <c r="O109" s="114"/>
      <c r="P109" s="114"/>
      <c r="Q109" s="114"/>
      <c r="R109" s="114"/>
      <c r="S109" s="114"/>
      <c r="T109" s="114"/>
      <c r="U109" s="114"/>
      <c r="V109" s="114"/>
      <c r="W109" s="215"/>
      <c r="X109" s="281"/>
      <c r="Y109" s="72"/>
      <c r="Z109" s="114"/>
      <c r="AB109" s="595"/>
    </row>
    <row r="110" spans="1:28" ht="20.100000000000001" customHeight="1" x14ac:dyDescent="0.15">
      <c r="A110" s="45">
        <v>105</v>
      </c>
      <c r="B110" s="69" t="s">
        <v>980</v>
      </c>
      <c r="C110" s="69" t="s">
        <v>981</v>
      </c>
      <c r="D110" s="69" t="s">
        <v>982</v>
      </c>
      <c r="E110" s="69"/>
      <c r="F110" s="124" t="s">
        <v>662</v>
      </c>
      <c r="G110" s="124">
        <v>2</v>
      </c>
      <c r="H110" s="591">
        <v>41640</v>
      </c>
      <c r="I110" s="591">
        <v>41640</v>
      </c>
      <c r="J110" s="278"/>
      <c r="K110" s="278"/>
      <c r="L110" s="116" t="s">
        <v>1099</v>
      </c>
      <c r="M110" s="153"/>
      <c r="N110" s="114"/>
      <c r="O110" s="114"/>
      <c r="P110" s="114"/>
      <c r="Q110" s="114"/>
      <c r="R110" s="114"/>
      <c r="S110" s="114"/>
      <c r="T110" s="114"/>
      <c r="U110" s="114"/>
      <c r="V110" s="114"/>
      <c r="W110" s="215"/>
      <c r="X110" s="281"/>
      <c r="Y110" s="72"/>
      <c r="Z110" s="114"/>
      <c r="AB110" s="595"/>
    </row>
    <row r="111" spans="1:28" ht="20.100000000000001" customHeight="1" x14ac:dyDescent="0.15">
      <c r="A111" s="45">
        <v>106</v>
      </c>
      <c r="B111" s="69" t="s">
        <v>983</v>
      </c>
      <c r="C111" s="69" t="s">
        <v>984</v>
      </c>
      <c r="D111" s="69" t="s">
        <v>985</v>
      </c>
      <c r="E111" s="69"/>
      <c r="F111" s="124" t="s">
        <v>662</v>
      </c>
      <c r="G111" s="124">
        <v>2</v>
      </c>
      <c r="H111" s="591">
        <v>41640</v>
      </c>
      <c r="I111" s="591">
        <v>41640</v>
      </c>
      <c r="J111" s="278"/>
      <c r="K111" s="278"/>
      <c r="L111" s="116" t="s">
        <v>1099</v>
      </c>
      <c r="M111" s="153"/>
      <c r="N111" s="114"/>
      <c r="O111" s="114"/>
      <c r="P111" s="114"/>
      <c r="Q111" s="114"/>
      <c r="R111" s="114"/>
      <c r="S111" s="114"/>
      <c r="T111" s="114"/>
      <c r="U111" s="114"/>
      <c r="V111" s="114"/>
      <c r="W111" s="215"/>
      <c r="X111" s="281"/>
      <c r="Y111" s="72"/>
      <c r="Z111" s="114"/>
      <c r="AB111" s="595"/>
    </row>
    <row r="112" spans="1:28" ht="20.100000000000001" customHeight="1" x14ac:dyDescent="0.15">
      <c r="A112" s="45">
        <v>107</v>
      </c>
      <c r="B112" s="69" t="s">
        <v>986</v>
      </c>
      <c r="C112" s="69" t="s">
        <v>984</v>
      </c>
      <c r="D112" s="69" t="s">
        <v>987</v>
      </c>
      <c r="E112" s="69"/>
      <c r="F112" s="124" t="s">
        <v>662</v>
      </c>
      <c r="G112" s="124">
        <v>5</v>
      </c>
      <c r="H112" s="591">
        <v>41640</v>
      </c>
      <c r="I112" s="591">
        <v>41640</v>
      </c>
      <c r="J112" s="278"/>
      <c r="K112" s="278"/>
      <c r="L112" s="116" t="s">
        <v>1099</v>
      </c>
      <c r="M112" s="153"/>
      <c r="N112" s="114"/>
      <c r="O112" s="114"/>
      <c r="P112" s="114"/>
      <c r="Q112" s="114"/>
      <c r="R112" s="114"/>
      <c r="S112" s="114"/>
      <c r="T112" s="114"/>
      <c r="U112" s="114"/>
      <c r="V112" s="114"/>
      <c r="W112" s="215"/>
      <c r="X112" s="281"/>
      <c r="Y112" s="72"/>
      <c r="Z112" s="114"/>
      <c r="AB112" s="595"/>
    </row>
    <row r="113" spans="1:28" ht="20.100000000000001" customHeight="1" x14ac:dyDescent="0.15">
      <c r="A113" s="45">
        <v>108</v>
      </c>
      <c r="B113" s="69" t="s">
        <v>988</v>
      </c>
      <c r="C113" s="69" t="s">
        <v>984</v>
      </c>
      <c r="D113" s="69" t="s">
        <v>989</v>
      </c>
      <c r="E113" s="69"/>
      <c r="F113" s="124" t="s">
        <v>662</v>
      </c>
      <c r="G113" s="124">
        <v>1</v>
      </c>
      <c r="H113" s="591">
        <v>41640</v>
      </c>
      <c r="I113" s="591">
        <v>41640</v>
      </c>
      <c r="J113" s="278"/>
      <c r="K113" s="278"/>
      <c r="L113" s="116" t="s">
        <v>1099</v>
      </c>
      <c r="M113" s="153"/>
      <c r="N113" s="114"/>
      <c r="O113" s="114"/>
      <c r="P113" s="114"/>
      <c r="Q113" s="114"/>
      <c r="R113" s="114"/>
      <c r="S113" s="114"/>
      <c r="T113" s="114"/>
      <c r="U113" s="114"/>
      <c r="V113" s="114"/>
      <c r="W113" s="215"/>
      <c r="X113" s="281"/>
      <c r="Y113" s="72"/>
      <c r="Z113" s="114"/>
      <c r="AB113" s="595"/>
    </row>
    <row r="114" spans="1:28" ht="20.100000000000001" customHeight="1" x14ac:dyDescent="0.15">
      <c r="A114" s="45">
        <v>109</v>
      </c>
      <c r="B114" s="69" t="s">
        <v>990</v>
      </c>
      <c r="C114" s="69" t="s">
        <v>991</v>
      </c>
      <c r="D114" s="69" t="s">
        <v>992</v>
      </c>
      <c r="E114" s="69"/>
      <c r="F114" s="124" t="s">
        <v>662</v>
      </c>
      <c r="G114" s="124">
        <v>2</v>
      </c>
      <c r="H114" s="591">
        <v>41640</v>
      </c>
      <c r="I114" s="591">
        <v>41640</v>
      </c>
      <c r="J114" s="278"/>
      <c r="K114" s="278"/>
      <c r="L114" s="116" t="s">
        <v>1099</v>
      </c>
      <c r="M114" s="153"/>
      <c r="N114" s="114"/>
      <c r="O114" s="114"/>
      <c r="P114" s="114"/>
      <c r="Q114" s="114"/>
      <c r="R114" s="114"/>
      <c r="S114" s="114"/>
      <c r="T114" s="114"/>
      <c r="U114" s="114"/>
      <c r="V114" s="114"/>
      <c r="W114" s="215"/>
      <c r="X114" s="281"/>
      <c r="Y114" s="72"/>
      <c r="Z114" s="114"/>
      <c r="AB114" s="595"/>
    </row>
    <row r="115" spans="1:28" ht="20.100000000000001" customHeight="1" x14ac:dyDescent="0.15">
      <c r="A115" s="45">
        <v>110</v>
      </c>
      <c r="B115" s="69" t="s">
        <v>993</v>
      </c>
      <c r="C115" s="69" t="s">
        <v>994</v>
      </c>
      <c r="D115" s="69" t="s">
        <v>995</v>
      </c>
      <c r="E115" s="69"/>
      <c r="F115" s="124" t="s">
        <v>662</v>
      </c>
      <c r="G115" s="124">
        <v>5</v>
      </c>
      <c r="H115" s="591">
        <v>41640</v>
      </c>
      <c r="I115" s="591">
        <v>41640</v>
      </c>
      <c r="J115" s="278"/>
      <c r="K115" s="278"/>
      <c r="L115" s="116" t="s">
        <v>1099</v>
      </c>
      <c r="M115" s="153"/>
      <c r="N115" s="114"/>
      <c r="O115" s="114"/>
      <c r="P115" s="114"/>
      <c r="Q115" s="114"/>
      <c r="R115" s="114"/>
      <c r="S115" s="114"/>
      <c r="T115" s="114"/>
      <c r="U115" s="114"/>
      <c r="V115" s="114"/>
      <c r="W115" s="215"/>
      <c r="X115" s="281"/>
      <c r="Y115" s="72"/>
      <c r="Z115" s="114"/>
      <c r="AB115" s="595"/>
    </row>
    <row r="116" spans="1:28" ht="20.100000000000001" customHeight="1" x14ac:dyDescent="0.15">
      <c r="A116" s="45">
        <v>111</v>
      </c>
      <c r="B116" s="69" t="s">
        <v>996</v>
      </c>
      <c r="C116" s="69" t="s">
        <v>997</v>
      </c>
      <c r="D116" s="69" t="s">
        <v>998</v>
      </c>
      <c r="E116" s="69"/>
      <c r="F116" s="124" t="s">
        <v>663</v>
      </c>
      <c r="G116" s="124">
        <v>4</v>
      </c>
      <c r="H116" s="591">
        <v>41640</v>
      </c>
      <c r="I116" s="591">
        <v>41640</v>
      </c>
      <c r="J116" s="278"/>
      <c r="K116" s="278"/>
      <c r="L116" s="116" t="s">
        <v>1099</v>
      </c>
      <c r="M116" s="153"/>
      <c r="N116" s="114"/>
      <c r="O116" s="114"/>
      <c r="P116" s="114"/>
      <c r="Q116" s="114"/>
      <c r="R116" s="114"/>
      <c r="S116" s="114"/>
      <c r="T116" s="114"/>
      <c r="U116" s="114"/>
      <c r="V116" s="114"/>
      <c r="W116" s="215"/>
      <c r="X116" s="281"/>
      <c r="Y116" s="72"/>
      <c r="Z116" s="114"/>
      <c r="AB116" s="595"/>
    </row>
    <row r="117" spans="1:28" ht="20.100000000000001" customHeight="1" x14ac:dyDescent="0.15">
      <c r="A117" s="45">
        <v>112</v>
      </c>
      <c r="B117" s="69" t="s">
        <v>999</v>
      </c>
      <c r="C117" s="69" t="s">
        <v>1000</v>
      </c>
      <c r="D117" s="69" t="s">
        <v>1001</v>
      </c>
      <c r="E117" s="69"/>
      <c r="F117" s="124" t="s">
        <v>663</v>
      </c>
      <c r="G117" s="124">
        <v>2</v>
      </c>
      <c r="H117" s="591">
        <v>41640</v>
      </c>
      <c r="I117" s="591">
        <v>41640</v>
      </c>
      <c r="J117" s="278"/>
      <c r="K117" s="278"/>
      <c r="L117" s="116" t="s">
        <v>1099</v>
      </c>
      <c r="M117" s="153"/>
      <c r="N117" s="114"/>
      <c r="O117" s="114"/>
      <c r="P117" s="114"/>
      <c r="Q117" s="114"/>
      <c r="R117" s="114"/>
      <c r="S117" s="114"/>
      <c r="T117" s="114"/>
      <c r="U117" s="114"/>
      <c r="V117" s="114"/>
      <c r="W117" s="215"/>
      <c r="X117" s="281"/>
      <c r="Y117" s="72"/>
      <c r="Z117" s="114"/>
      <c r="AB117" s="595"/>
    </row>
    <row r="118" spans="1:28" ht="20.100000000000001" customHeight="1" x14ac:dyDescent="0.15">
      <c r="A118" s="45">
        <v>113</v>
      </c>
      <c r="B118" s="69" t="s">
        <v>1002</v>
      </c>
      <c r="C118" s="69" t="s">
        <v>1003</v>
      </c>
      <c r="D118" s="69" t="s">
        <v>1004</v>
      </c>
      <c r="E118" s="69"/>
      <c r="F118" s="124" t="s">
        <v>662</v>
      </c>
      <c r="G118" s="124">
        <v>2</v>
      </c>
      <c r="H118" s="591">
        <v>41640</v>
      </c>
      <c r="I118" s="591">
        <v>41640</v>
      </c>
      <c r="J118" s="278"/>
      <c r="K118" s="278"/>
      <c r="L118" s="116" t="s">
        <v>1099</v>
      </c>
      <c r="M118" s="153"/>
      <c r="N118" s="114"/>
      <c r="O118" s="114"/>
      <c r="P118" s="114"/>
      <c r="Q118" s="114"/>
      <c r="R118" s="114"/>
      <c r="S118" s="114"/>
      <c r="T118" s="114"/>
      <c r="U118" s="114"/>
      <c r="V118" s="114"/>
      <c r="W118" s="215"/>
      <c r="X118" s="281"/>
      <c r="Y118" s="72"/>
      <c r="Z118" s="114"/>
      <c r="AB118" s="595"/>
    </row>
    <row r="119" spans="1:28" ht="20.100000000000001" customHeight="1" x14ac:dyDescent="0.15">
      <c r="A119" s="45">
        <v>114</v>
      </c>
      <c r="B119" s="69" t="s">
        <v>1005</v>
      </c>
      <c r="C119" s="69" t="s">
        <v>1006</v>
      </c>
      <c r="D119" s="69" t="s">
        <v>1007</v>
      </c>
      <c r="E119" s="69"/>
      <c r="F119" s="124" t="s">
        <v>667</v>
      </c>
      <c r="G119" s="124">
        <v>4</v>
      </c>
      <c r="H119" s="591">
        <v>41640</v>
      </c>
      <c r="I119" s="591">
        <v>41640</v>
      </c>
      <c r="J119" s="278"/>
      <c r="K119" s="278"/>
      <c r="L119" s="116" t="s">
        <v>1099</v>
      </c>
      <c r="M119" s="153"/>
      <c r="N119" s="114"/>
      <c r="O119" s="114"/>
      <c r="P119" s="114"/>
      <c r="Q119" s="114"/>
      <c r="R119" s="114"/>
      <c r="S119" s="114"/>
      <c r="T119" s="114"/>
      <c r="U119" s="114"/>
      <c r="V119" s="114"/>
      <c r="W119" s="215"/>
      <c r="X119" s="281"/>
      <c r="Y119" s="72"/>
      <c r="Z119" s="114"/>
      <c r="AB119" s="595"/>
    </row>
    <row r="120" spans="1:28" ht="20.100000000000001" customHeight="1" x14ac:dyDescent="0.15">
      <c r="A120" s="45">
        <v>115</v>
      </c>
      <c r="B120" s="69" t="s">
        <v>1008</v>
      </c>
      <c r="C120" s="69" t="s">
        <v>1006</v>
      </c>
      <c r="D120" s="69" t="s">
        <v>1009</v>
      </c>
      <c r="E120" s="69"/>
      <c r="F120" s="124" t="s">
        <v>667</v>
      </c>
      <c r="G120" s="124">
        <v>10</v>
      </c>
      <c r="H120" s="591">
        <v>41640</v>
      </c>
      <c r="I120" s="591">
        <v>41640</v>
      </c>
      <c r="J120" s="278"/>
      <c r="K120" s="278"/>
      <c r="L120" s="116" t="s">
        <v>1099</v>
      </c>
      <c r="M120" s="153"/>
      <c r="N120" s="114"/>
      <c r="O120" s="114"/>
      <c r="P120" s="114"/>
      <c r="Q120" s="114"/>
      <c r="R120" s="114"/>
      <c r="S120" s="114"/>
      <c r="T120" s="114"/>
      <c r="U120" s="114"/>
      <c r="V120" s="114"/>
      <c r="W120" s="215"/>
      <c r="X120" s="281"/>
      <c r="Y120" s="72"/>
      <c r="Z120" s="114"/>
      <c r="AB120" s="595"/>
    </row>
    <row r="121" spans="1:28" ht="20.100000000000001" customHeight="1" x14ac:dyDescent="0.15">
      <c r="A121" s="45">
        <v>116</v>
      </c>
      <c r="B121" s="69" t="s">
        <v>1010</v>
      </c>
      <c r="C121" s="69" t="s">
        <v>1006</v>
      </c>
      <c r="D121" s="69" t="s">
        <v>1011</v>
      </c>
      <c r="E121" s="69"/>
      <c r="F121" s="124" t="s">
        <v>667</v>
      </c>
      <c r="G121" s="124">
        <v>1</v>
      </c>
      <c r="H121" s="591">
        <v>41640</v>
      </c>
      <c r="I121" s="591">
        <v>41640</v>
      </c>
      <c r="J121" s="278"/>
      <c r="K121" s="278"/>
      <c r="L121" s="116" t="s">
        <v>1099</v>
      </c>
      <c r="M121" s="153"/>
      <c r="N121" s="114"/>
      <c r="O121" s="114"/>
      <c r="P121" s="114"/>
      <c r="Q121" s="114"/>
      <c r="R121" s="114"/>
      <c r="S121" s="114"/>
      <c r="T121" s="114"/>
      <c r="U121" s="114"/>
      <c r="V121" s="114"/>
      <c r="W121" s="215"/>
      <c r="X121" s="281"/>
      <c r="Y121" s="72"/>
      <c r="Z121" s="114"/>
      <c r="AB121" s="595"/>
    </row>
    <row r="122" spans="1:28" ht="20.100000000000001" customHeight="1" x14ac:dyDescent="0.15">
      <c r="A122" s="45">
        <v>117</v>
      </c>
      <c r="B122" s="69" t="s">
        <v>1012</v>
      </c>
      <c r="C122" s="69" t="s">
        <v>1013</v>
      </c>
      <c r="D122" s="69" t="s">
        <v>1014</v>
      </c>
      <c r="E122" s="69" t="s">
        <v>1015</v>
      </c>
      <c r="F122" s="124" t="s">
        <v>662</v>
      </c>
      <c r="G122" s="124">
        <v>1</v>
      </c>
      <c r="H122" s="591">
        <v>41640</v>
      </c>
      <c r="I122" s="591">
        <v>41640</v>
      </c>
      <c r="J122" s="278"/>
      <c r="K122" s="278"/>
      <c r="L122" s="116" t="s">
        <v>1099</v>
      </c>
      <c r="M122" s="153"/>
      <c r="N122" s="114"/>
      <c r="O122" s="114"/>
      <c r="P122" s="114"/>
      <c r="Q122" s="114"/>
      <c r="R122" s="114"/>
      <c r="S122" s="114"/>
      <c r="T122" s="114"/>
      <c r="U122" s="114"/>
      <c r="V122" s="114"/>
      <c r="W122" s="215"/>
      <c r="X122" s="281"/>
      <c r="Y122" s="72"/>
      <c r="Z122" s="114"/>
      <c r="AB122" s="595"/>
    </row>
    <row r="123" spans="1:28" ht="20.100000000000001" customHeight="1" x14ac:dyDescent="0.15">
      <c r="A123" s="45">
        <v>118</v>
      </c>
      <c r="B123" s="69" t="s">
        <v>1016</v>
      </c>
      <c r="C123" s="69" t="s">
        <v>691</v>
      </c>
      <c r="D123" s="69" t="s">
        <v>1017</v>
      </c>
      <c r="E123" s="69"/>
      <c r="F123" s="124" t="s">
        <v>662</v>
      </c>
      <c r="G123" s="124">
        <v>4</v>
      </c>
      <c r="H123" s="591">
        <v>41640</v>
      </c>
      <c r="I123" s="591">
        <v>41640</v>
      </c>
      <c r="J123" s="278"/>
      <c r="K123" s="278"/>
      <c r="L123" s="116" t="s">
        <v>1099</v>
      </c>
      <c r="M123" s="153"/>
      <c r="N123" s="114"/>
      <c r="O123" s="114"/>
      <c r="P123" s="114"/>
      <c r="Q123" s="114"/>
      <c r="R123" s="114"/>
      <c r="S123" s="114"/>
      <c r="T123" s="114"/>
      <c r="U123" s="114"/>
      <c r="V123" s="114"/>
      <c r="W123" s="215"/>
      <c r="X123" s="281"/>
      <c r="Y123" s="72"/>
      <c r="Z123" s="114"/>
      <c r="AB123" s="595"/>
    </row>
    <row r="124" spans="1:28" ht="20.100000000000001" customHeight="1" x14ac:dyDescent="0.15">
      <c r="A124" s="45">
        <v>119</v>
      </c>
      <c r="B124" s="69" t="s">
        <v>1018</v>
      </c>
      <c r="C124" s="69" t="s">
        <v>1019</v>
      </c>
      <c r="D124" s="69" t="s">
        <v>684</v>
      </c>
      <c r="E124" s="69"/>
      <c r="F124" s="124" t="s">
        <v>667</v>
      </c>
      <c r="G124" s="124">
        <v>1</v>
      </c>
      <c r="H124" s="591">
        <v>41640</v>
      </c>
      <c r="I124" s="591">
        <v>41640</v>
      </c>
      <c r="J124" s="278"/>
      <c r="K124" s="278"/>
      <c r="L124" s="116" t="s">
        <v>1099</v>
      </c>
      <c r="M124" s="153"/>
      <c r="N124" s="114"/>
      <c r="O124" s="114"/>
      <c r="P124" s="114"/>
      <c r="Q124" s="114"/>
      <c r="R124" s="114"/>
      <c r="S124" s="114"/>
      <c r="T124" s="114"/>
      <c r="U124" s="114"/>
      <c r="V124" s="114"/>
      <c r="W124" s="215"/>
      <c r="X124" s="281"/>
      <c r="Y124" s="72"/>
      <c r="Z124" s="114"/>
      <c r="AB124" s="595"/>
    </row>
    <row r="125" spans="1:28" ht="20.100000000000001" customHeight="1" x14ac:dyDescent="0.15">
      <c r="A125" s="45">
        <v>120</v>
      </c>
      <c r="B125" s="69" t="s">
        <v>1020</v>
      </c>
      <c r="C125" s="69" t="s">
        <v>1021</v>
      </c>
      <c r="D125" s="69" t="s">
        <v>1022</v>
      </c>
      <c r="E125" s="69"/>
      <c r="F125" s="124" t="s">
        <v>663</v>
      </c>
      <c r="G125" s="124">
        <v>2</v>
      </c>
      <c r="H125" s="591">
        <v>41640</v>
      </c>
      <c r="I125" s="591">
        <v>41640</v>
      </c>
      <c r="J125" s="278"/>
      <c r="K125" s="278"/>
      <c r="L125" s="116" t="s">
        <v>1099</v>
      </c>
      <c r="M125" s="153"/>
      <c r="N125" s="114"/>
      <c r="O125" s="114"/>
      <c r="P125" s="114"/>
      <c r="Q125" s="114"/>
      <c r="R125" s="114"/>
      <c r="S125" s="114"/>
      <c r="T125" s="114"/>
      <c r="U125" s="114"/>
      <c r="V125" s="114"/>
      <c r="W125" s="215"/>
      <c r="X125" s="281"/>
      <c r="Y125" s="72"/>
      <c r="Z125" s="114"/>
      <c r="AA125" s="594"/>
      <c r="AB125" s="595"/>
    </row>
    <row r="126" spans="1:28" ht="20.100000000000001" customHeight="1" x14ac:dyDescent="0.15">
      <c r="A126" s="45">
        <v>121</v>
      </c>
      <c r="B126" s="69" t="s">
        <v>1023</v>
      </c>
      <c r="C126" s="69" t="s">
        <v>997</v>
      </c>
      <c r="D126" s="69" t="s">
        <v>1024</v>
      </c>
      <c r="E126" s="69"/>
      <c r="F126" s="124" t="s">
        <v>662</v>
      </c>
      <c r="G126" s="124">
        <v>1</v>
      </c>
      <c r="H126" s="591">
        <v>41640</v>
      </c>
      <c r="I126" s="591">
        <v>41640</v>
      </c>
      <c r="J126" s="278"/>
      <c r="K126" s="278"/>
      <c r="L126" s="116" t="s">
        <v>1099</v>
      </c>
      <c r="M126" s="153"/>
      <c r="N126" s="114"/>
      <c r="O126" s="114"/>
      <c r="P126" s="114"/>
      <c r="Q126" s="114"/>
      <c r="R126" s="114"/>
      <c r="S126" s="114"/>
      <c r="T126" s="114"/>
      <c r="U126" s="114"/>
      <c r="V126" s="114"/>
      <c r="W126" s="215"/>
      <c r="X126" s="281"/>
      <c r="Y126" s="72"/>
      <c r="Z126" s="114"/>
      <c r="AA126" s="594"/>
      <c r="AB126" s="595"/>
    </row>
    <row r="127" spans="1:28" ht="20.100000000000001" customHeight="1" x14ac:dyDescent="0.15">
      <c r="A127" s="45">
        <v>122</v>
      </c>
      <c r="B127" s="69" t="s">
        <v>1025</v>
      </c>
      <c r="C127" s="69" t="s">
        <v>1026</v>
      </c>
      <c r="D127" s="69" t="s">
        <v>1027</v>
      </c>
      <c r="E127" s="69"/>
      <c r="F127" s="124" t="s">
        <v>662</v>
      </c>
      <c r="G127" s="124">
        <v>20</v>
      </c>
      <c r="H127" s="591">
        <v>41640</v>
      </c>
      <c r="I127" s="591">
        <v>41640</v>
      </c>
      <c r="J127" s="278"/>
      <c r="K127" s="278"/>
      <c r="L127" s="116" t="s">
        <v>1099</v>
      </c>
      <c r="M127" s="153"/>
      <c r="N127" s="114"/>
      <c r="O127" s="114"/>
      <c r="P127" s="114"/>
      <c r="Q127" s="114"/>
      <c r="R127" s="114"/>
      <c r="S127" s="114"/>
      <c r="T127" s="114"/>
      <c r="U127" s="114"/>
      <c r="V127" s="114"/>
      <c r="W127" s="215"/>
      <c r="X127" s="281"/>
      <c r="Y127" s="72"/>
      <c r="Z127" s="114"/>
      <c r="AA127" s="594"/>
      <c r="AB127" s="595"/>
    </row>
    <row r="128" spans="1:28" ht="20.100000000000001" customHeight="1" x14ac:dyDescent="0.15">
      <c r="A128" s="45">
        <v>123</v>
      </c>
      <c r="B128" s="69" t="s">
        <v>1028</v>
      </c>
      <c r="C128" s="69" t="s">
        <v>774</v>
      </c>
      <c r="D128" s="69" t="s">
        <v>1029</v>
      </c>
      <c r="E128" s="69"/>
      <c r="F128" s="124" t="s">
        <v>662</v>
      </c>
      <c r="G128" s="124">
        <v>20</v>
      </c>
      <c r="H128" s="591">
        <v>41640</v>
      </c>
      <c r="I128" s="591">
        <v>41640</v>
      </c>
      <c r="J128" s="278"/>
      <c r="K128" s="278"/>
      <c r="L128" s="116" t="s">
        <v>1099</v>
      </c>
      <c r="M128" s="153"/>
      <c r="N128" s="114"/>
      <c r="O128" s="114"/>
      <c r="P128" s="114"/>
      <c r="Q128" s="114"/>
      <c r="R128" s="114"/>
      <c r="S128" s="114"/>
      <c r="T128" s="114"/>
      <c r="U128" s="114"/>
      <c r="V128" s="114"/>
      <c r="W128" s="215"/>
      <c r="X128" s="281"/>
      <c r="Y128" s="72"/>
      <c r="Z128" s="114"/>
      <c r="AB128" s="595"/>
    </row>
    <row r="129" spans="1:28" ht="20.100000000000001" customHeight="1" x14ac:dyDescent="0.15">
      <c r="A129" s="45">
        <v>124</v>
      </c>
      <c r="B129" s="69" t="s">
        <v>1030</v>
      </c>
      <c r="C129" s="69" t="s">
        <v>1031</v>
      </c>
      <c r="D129" s="69"/>
      <c r="E129" s="69"/>
      <c r="F129" s="124" t="s">
        <v>1032</v>
      </c>
      <c r="G129" s="124">
        <v>1</v>
      </c>
      <c r="H129" s="591">
        <v>41640</v>
      </c>
      <c r="I129" s="591">
        <v>41640</v>
      </c>
      <c r="J129" s="278"/>
      <c r="K129" s="278"/>
      <c r="L129" s="116" t="s">
        <v>1099</v>
      </c>
      <c r="M129" s="153"/>
      <c r="N129" s="114"/>
      <c r="O129" s="114"/>
      <c r="P129" s="114"/>
      <c r="Q129" s="114"/>
      <c r="R129" s="114"/>
      <c r="S129" s="114"/>
      <c r="T129" s="114"/>
      <c r="U129" s="114"/>
      <c r="V129" s="114"/>
      <c r="W129" s="215"/>
      <c r="X129" s="281"/>
      <c r="Y129" s="72"/>
      <c r="Z129" s="114"/>
      <c r="AB129" s="595"/>
    </row>
    <row r="130" spans="1:28" ht="20.100000000000001" customHeight="1" x14ac:dyDescent="0.15">
      <c r="A130" s="45">
        <v>125</v>
      </c>
      <c r="B130" s="69" t="s">
        <v>1033</v>
      </c>
      <c r="C130" s="69" t="s">
        <v>1034</v>
      </c>
      <c r="D130" s="69"/>
      <c r="E130" s="69"/>
      <c r="F130" s="124" t="s">
        <v>661</v>
      </c>
      <c r="G130" s="124">
        <v>2</v>
      </c>
      <c r="H130" s="591">
        <v>41640</v>
      </c>
      <c r="I130" s="591">
        <v>41640</v>
      </c>
      <c r="J130" s="278"/>
      <c r="K130" s="278"/>
      <c r="L130" s="116" t="s">
        <v>1099</v>
      </c>
      <c r="M130" s="153"/>
      <c r="N130" s="114"/>
      <c r="O130" s="114"/>
      <c r="P130" s="114"/>
      <c r="Q130" s="114"/>
      <c r="R130" s="114"/>
      <c r="S130" s="114"/>
      <c r="T130" s="114"/>
      <c r="U130" s="114"/>
      <c r="V130" s="114"/>
      <c r="W130" s="215"/>
      <c r="X130" s="281"/>
      <c r="Y130" s="72"/>
      <c r="Z130" s="114" t="s">
        <v>1102</v>
      </c>
      <c r="AB130" s="595"/>
    </row>
    <row r="131" spans="1:28" ht="20.100000000000001" customHeight="1" x14ac:dyDescent="0.15">
      <c r="A131" s="45">
        <v>126</v>
      </c>
      <c r="B131" s="69" t="s">
        <v>1035</v>
      </c>
      <c r="C131" s="69" t="s">
        <v>1036</v>
      </c>
      <c r="D131" s="69"/>
      <c r="E131" s="69"/>
      <c r="F131" s="124" t="s">
        <v>1037</v>
      </c>
      <c r="G131" s="124">
        <v>15</v>
      </c>
      <c r="H131" s="591">
        <v>41640</v>
      </c>
      <c r="I131" s="591">
        <v>41640</v>
      </c>
      <c r="J131" s="278"/>
      <c r="K131" s="278"/>
      <c r="L131" s="116" t="s">
        <v>1099</v>
      </c>
      <c r="M131" s="153"/>
      <c r="N131" s="114"/>
      <c r="O131" s="114"/>
      <c r="P131" s="114"/>
      <c r="Q131" s="114"/>
      <c r="R131" s="114"/>
      <c r="S131" s="114"/>
      <c r="T131" s="114"/>
      <c r="U131" s="114"/>
      <c r="V131" s="114"/>
      <c r="W131" s="215"/>
      <c r="X131" s="281"/>
      <c r="Y131" s="72"/>
      <c r="Z131" s="114"/>
      <c r="AB131" s="595"/>
    </row>
    <row r="132" spans="1:28" ht="20.100000000000001" customHeight="1" x14ac:dyDescent="0.15">
      <c r="A132" s="45">
        <v>127</v>
      </c>
      <c r="B132" s="69" t="s">
        <v>1038</v>
      </c>
      <c r="C132" s="69" t="s">
        <v>847</v>
      </c>
      <c r="D132" s="69"/>
      <c r="E132" s="69"/>
      <c r="F132" s="124" t="s">
        <v>667</v>
      </c>
      <c r="G132" s="124">
        <v>13</v>
      </c>
      <c r="H132" s="591">
        <v>41640</v>
      </c>
      <c r="I132" s="591">
        <v>41640</v>
      </c>
      <c r="J132" s="278"/>
      <c r="K132" s="278"/>
      <c r="L132" s="116" t="s">
        <v>1099</v>
      </c>
      <c r="M132" s="153"/>
      <c r="N132" s="114"/>
      <c r="O132" s="114"/>
      <c r="P132" s="114"/>
      <c r="Q132" s="114"/>
      <c r="R132" s="114"/>
      <c r="S132" s="114"/>
      <c r="T132" s="114"/>
      <c r="U132" s="114"/>
      <c r="V132" s="114"/>
      <c r="W132" s="215"/>
      <c r="X132" s="281"/>
      <c r="Y132" s="72"/>
      <c r="Z132" s="114"/>
      <c r="AB132" s="595"/>
    </row>
    <row r="133" spans="1:28" ht="20.100000000000001" customHeight="1" x14ac:dyDescent="0.15">
      <c r="A133" s="45">
        <v>128</v>
      </c>
      <c r="B133" s="69" t="s">
        <v>1039</v>
      </c>
      <c r="C133" s="69" t="s">
        <v>1040</v>
      </c>
      <c r="D133" s="69" t="s">
        <v>1041</v>
      </c>
      <c r="E133" s="69"/>
      <c r="F133" s="124" t="s">
        <v>662</v>
      </c>
      <c r="G133" s="124">
        <v>10</v>
      </c>
      <c r="H133" s="591">
        <v>41640</v>
      </c>
      <c r="I133" s="591">
        <v>41640</v>
      </c>
      <c r="J133" s="278"/>
      <c r="K133" s="278"/>
      <c r="L133" s="116" t="s">
        <v>1099</v>
      </c>
      <c r="M133" s="153"/>
      <c r="N133" s="114"/>
      <c r="O133" s="114"/>
      <c r="P133" s="114"/>
      <c r="Q133" s="114"/>
      <c r="R133" s="114"/>
      <c r="S133" s="114"/>
      <c r="T133" s="114"/>
      <c r="U133" s="114"/>
      <c r="V133" s="114"/>
      <c r="W133" s="215"/>
      <c r="X133" s="281"/>
      <c r="Y133" s="72"/>
      <c r="Z133" s="114"/>
      <c r="AB133" s="595"/>
    </row>
    <row r="134" spans="1:28" ht="20.100000000000001" customHeight="1" x14ac:dyDescent="0.15">
      <c r="A134" s="45">
        <v>129</v>
      </c>
      <c r="B134" s="69" t="s">
        <v>1042</v>
      </c>
      <c r="C134" s="69" t="s">
        <v>1043</v>
      </c>
      <c r="D134" s="69" t="s">
        <v>1044</v>
      </c>
      <c r="E134" s="69"/>
      <c r="F134" s="124" t="s">
        <v>661</v>
      </c>
      <c r="G134" s="124">
        <v>1</v>
      </c>
      <c r="H134" s="591">
        <v>41275</v>
      </c>
      <c r="I134" s="591">
        <v>41275</v>
      </c>
      <c r="J134" s="278"/>
      <c r="K134" s="278"/>
      <c r="L134" s="116" t="s">
        <v>1100</v>
      </c>
      <c r="M134" s="153"/>
      <c r="N134" s="114"/>
      <c r="O134" s="114"/>
      <c r="P134" s="114"/>
      <c r="Q134" s="114"/>
      <c r="R134" s="114"/>
      <c r="S134" s="114"/>
      <c r="T134" s="114"/>
      <c r="U134" s="114"/>
      <c r="V134" s="114"/>
      <c r="W134" s="215"/>
      <c r="X134" s="281"/>
      <c r="Y134" s="72"/>
      <c r="Z134" s="114"/>
      <c r="AA134" s="594"/>
      <c r="AB134" s="595"/>
    </row>
    <row r="135" spans="1:28" ht="20.100000000000001" customHeight="1" x14ac:dyDescent="0.15">
      <c r="A135" s="45">
        <v>130</v>
      </c>
      <c r="B135" s="69" t="s">
        <v>1045</v>
      </c>
      <c r="C135" s="69" t="s">
        <v>1046</v>
      </c>
      <c r="D135" s="69" t="s">
        <v>1047</v>
      </c>
      <c r="E135" s="69" t="s">
        <v>1048</v>
      </c>
      <c r="F135" s="124" t="s">
        <v>662</v>
      </c>
      <c r="G135" s="124">
        <v>1</v>
      </c>
      <c r="H135" s="591">
        <v>41275</v>
      </c>
      <c r="I135" s="591">
        <v>41275</v>
      </c>
      <c r="J135" s="278"/>
      <c r="K135" s="278"/>
      <c r="L135" s="116" t="s">
        <v>1100</v>
      </c>
      <c r="M135" s="153"/>
      <c r="N135" s="114"/>
      <c r="O135" s="114"/>
      <c r="P135" s="114"/>
      <c r="Q135" s="114"/>
      <c r="R135" s="114"/>
      <c r="S135" s="114"/>
      <c r="T135" s="114"/>
      <c r="U135" s="114"/>
      <c r="V135" s="114"/>
      <c r="W135" s="215"/>
      <c r="X135" s="281"/>
      <c r="Y135" s="72"/>
      <c r="Z135" s="114"/>
      <c r="AB135" s="595"/>
    </row>
    <row r="136" spans="1:28" ht="20.100000000000001" customHeight="1" x14ac:dyDescent="0.15">
      <c r="A136" s="45">
        <v>131</v>
      </c>
      <c r="B136" s="69" t="s">
        <v>1049</v>
      </c>
      <c r="C136" s="69" t="s">
        <v>1046</v>
      </c>
      <c r="D136" s="69" t="s">
        <v>1050</v>
      </c>
      <c r="E136" s="69" t="s">
        <v>1048</v>
      </c>
      <c r="F136" s="124" t="s">
        <v>662</v>
      </c>
      <c r="G136" s="124">
        <v>2</v>
      </c>
      <c r="H136" s="591">
        <v>41275</v>
      </c>
      <c r="I136" s="591">
        <v>41275</v>
      </c>
      <c r="J136" s="278"/>
      <c r="K136" s="278"/>
      <c r="L136" s="116" t="s">
        <v>1100</v>
      </c>
      <c r="M136" s="153"/>
      <c r="N136" s="114"/>
      <c r="O136" s="114"/>
      <c r="P136" s="114"/>
      <c r="Q136" s="114"/>
      <c r="R136" s="114"/>
      <c r="S136" s="114"/>
      <c r="T136" s="114"/>
      <c r="U136" s="114"/>
      <c r="V136" s="114"/>
      <c r="W136" s="215"/>
      <c r="X136" s="281"/>
      <c r="Y136" s="72"/>
      <c r="Z136" s="114"/>
      <c r="AB136" s="595"/>
    </row>
    <row r="137" spans="1:28" ht="20.100000000000001" customHeight="1" x14ac:dyDescent="0.15">
      <c r="A137" s="45">
        <v>132</v>
      </c>
      <c r="B137" s="69" t="s">
        <v>1051</v>
      </c>
      <c r="C137" s="69" t="s">
        <v>1052</v>
      </c>
      <c r="D137" s="69" t="s">
        <v>1053</v>
      </c>
      <c r="E137" s="69"/>
      <c r="F137" s="124" t="s">
        <v>662</v>
      </c>
      <c r="G137" s="124">
        <v>1</v>
      </c>
      <c r="H137" s="591">
        <v>41275</v>
      </c>
      <c r="I137" s="591">
        <v>41275</v>
      </c>
      <c r="J137" s="278"/>
      <c r="K137" s="278"/>
      <c r="L137" s="116" t="s">
        <v>1100</v>
      </c>
      <c r="M137" s="153"/>
      <c r="N137" s="114"/>
      <c r="O137" s="114"/>
      <c r="P137" s="114"/>
      <c r="Q137" s="114"/>
      <c r="R137" s="114"/>
      <c r="S137" s="114"/>
      <c r="T137" s="114"/>
      <c r="U137" s="114"/>
      <c r="V137" s="114"/>
      <c r="W137" s="215"/>
      <c r="X137" s="281"/>
      <c r="Y137" s="72"/>
      <c r="Z137" s="114"/>
      <c r="AA137" s="594"/>
      <c r="AB137" s="595"/>
    </row>
    <row r="138" spans="1:28" ht="20.100000000000001" customHeight="1" x14ac:dyDescent="0.15">
      <c r="A138" s="45">
        <v>133</v>
      </c>
      <c r="B138" s="69" t="s">
        <v>1054</v>
      </c>
      <c r="C138" s="69" t="s">
        <v>1055</v>
      </c>
      <c r="D138" s="69" t="s">
        <v>1056</v>
      </c>
      <c r="E138" s="69"/>
      <c r="F138" s="124" t="s">
        <v>662</v>
      </c>
      <c r="G138" s="124">
        <v>1</v>
      </c>
      <c r="H138" s="591">
        <v>41275</v>
      </c>
      <c r="I138" s="591">
        <v>41275</v>
      </c>
      <c r="J138" s="278"/>
      <c r="K138" s="278"/>
      <c r="L138" s="116" t="s">
        <v>1100</v>
      </c>
      <c r="M138" s="153"/>
      <c r="N138" s="114"/>
      <c r="O138" s="114"/>
      <c r="P138" s="114"/>
      <c r="Q138" s="114"/>
      <c r="R138" s="114"/>
      <c r="S138" s="114"/>
      <c r="T138" s="114"/>
      <c r="U138" s="114"/>
      <c r="V138" s="114"/>
      <c r="W138" s="215"/>
      <c r="X138" s="281"/>
      <c r="Y138" s="72"/>
      <c r="Z138" s="114"/>
      <c r="AA138" s="594"/>
      <c r="AB138" s="595"/>
    </row>
    <row r="139" spans="1:28" ht="20.100000000000001" customHeight="1" x14ac:dyDescent="0.15">
      <c r="A139" s="45">
        <v>134</v>
      </c>
      <c r="B139" s="69" t="s">
        <v>1057</v>
      </c>
      <c r="C139" s="69" t="s">
        <v>1058</v>
      </c>
      <c r="D139" s="69" t="s">
        <v>1059</v>
      </c>
      <c r="E139" s="69"/>
      <c r="F139" s="124" t="s">
        <v>662</v>
      </c>
      <c r="G139" s="124">
        <v>1</v>
      </c>
      <c r="H139" s="591">
        <v>41275</v>
      </c>
      <c r="I139" s="591">
        <v>41275</v>
      </c>
      <c r="J139" s="278"/>
      <c r="K139" s="278"/>
      <c r="L139" s="116" t="s">
        <v>1100</v>
      </c>
      <c r="M139" s="153"/>
      <c r="N139" s="114"/>
      <c r="O139" s="114"/>
      <c r="P139" s="114"/>
      <c r="Q139" s="114"/>
      <c r="R139" s="114"/>
      <c r="S139" s="114"/>
      <c r="T139" s="114"/>
      <c r="U139" s="114"/>
      <c r="V139" s="114"/>
      <c r="W139" s="215"/>
      <c r="X139" s="281"/>
      <c r="Y139" s="72"/>
      <c r="Z139" s="114"/>
      <c r="AA139" s="594"/>
      <c r="AB139" s="595"/>
    </row>
    <row r="140" spans="1:28" ht="20.100000000000001" customHeight="1" x14ac:dyDescent="0.15">
      <c r="A140" s="45">
        <v>135</v>
      </c>
      <c r="B140" s="69" t="s">
        <v>1060</v>
      </c>
      <c r="C140" s="69" t="s">
        <v>1006</v>
      </c>
      <c r="D140" s="69" t="s">
        <v>1061</v>
      </c>
      <c r="E140" s="69"/>
      <c r="F140" s="124" t="s">
        <v>667</v>
      </c>
      <c r="G140" s="124">
        <v>13</v>
      </c>
      <c r="H140" s="591">
        <v>41275</v>
      </c>
      <c r="I140" s="591">
        <v>41275</v>
      </c>
      <c r="J140" s="278"/>
      <c r="K140" s="278"/>
      <c r="L140" s="116" t="s">
        <v>1100</v>
      </c>
      <c r="M140" s="153"/>
      <c r="N140" s="114"/>
      <c r="O140" s="114"/>
      <c r="P140" s="114"/>
      <c r="Q140" s="114"/>
      <c r="R140" s="114"/>
      <c r="S140" s="114"/>
      <c r="T140" s="114"/>
      <c r="U140" s="114"/>
      <c r="V140" s="114"/>
      <c r="W140" s="215"/>
      <c r="X140" s="281"/>
      <c r="Y140" s="72"/>
      <c r="Z140" s="114"/>
      <c r="AA140" s="594"/>
      <c r="AB140" s="595"/>
    </row>
    <row r="141" spans="1:28" ht="20.100000000000001" customHeight="1" x14ac:dyDescent="0.15">
      <c r="A141" s="45">
        <v>136</v>
      </c>
      <c r="B141" s="69" t="s">
        <v>1062</v>
      </c>
      <c r="C141" s="69" t="s">
        <v>1063</v>
      </c>
      <c r="D141" s="69" t="s">
        <v>1064</v>
      </c>
      <c r="E141" s="69"/>
      <c r="F141" s="124" t="s">
        <v>662</v>
      </c>
      <c r="G141" s="124">
        <v>2</v>
      </c>
      <c r="H141" s="591">
        <v>41275</v>
      </c>
      <c r="I141" s="591">
        <v>41275</v>
      </c>
      <c r="J141" s="278"/>
      <c r="K141" s="278"/>
      <c r="L141" s="116" t="s">
        <v>1100</v>
      </c>
      <c r="M141" s="153"/>
      <c r="N141" s="114"/>
      <c r="O141" s="114"/>
      <c r="P141" s="114"/>
      <c r="Q141" s="114"/>
      <c r="R141" s="114"/>
      <c r="S141" s="114"/>
      <c r="T141" s="114"/>
      <c r="U141" s="114"/>
      <c r="V141" s="114"/>
      <c r="W141" s="215"/>
      <c r="X141" s="281"/>
      <c r="Y141" s="72"/>
      <c r="Z141" s="114"/>
      <c r="AA141" s="594"/>
      <c r="AB141" s="595"/>
    </row>
    <row r="142" spans="1:28" ht="20.100000000000001" customHeight="1" x14ac:dyDescent="0.15">
      <c r="A142" s="45">
        <v>137</v>
      </c>
      <c r="B142" s="69" t="s">
        <v>1065</v>
      </c>
      <c r="C142" s="69" t="s">
        <v>1063</v>
      </c>
      <c r="D142" s="69" t="s">
        <v>1066</v>
      </c>
      <c r="E142" s="69"/>
      <c r="F142" s="124" t="s">
        <v>662</v>
      </c>
      <c r="G142" s="124">
        <v>1</v>
      </c>
      <c r="H142" s="591">
        <v>41275</v>
      </c>
      <c r="I142" s="591">
        <v>41275</v>
      </c>
      <c r="J142" s="278"/>
      <c r="K142" s="278"/>
      <c r="L142" s="116" t="s">
        <v>1100</v>
      </c>
      <c r="M142" s="153"/>
      <c r="N142" s="114"/>
      <c r="O142" s="114"/>
      <c r="P142" s="114"/>
      <c r="Q142" s="114"/>
      <c r="R142" s="114"/>
      <c r="S142" s="114"/>
      <c r="T142" s="114"/>
      <c r="U142" s="114"/>
      <c r="V142" s="114"/>
      <c r="W142" s="215"/>
      <c r="X142" s="281"/>
      <c r="Y142" s="72"/>
      <c r="Z142" s="114"/>
      <c r="AA142" s="594"/>
      <c r="AB142" s="595"/>
    </row>
    <row r="143" spans="1:28" ht="20.100000000000001" customHeight="1" x14ac:dyDescent="0.15">
      <c r="A143" s="45">
        <v>138</v>
      </c>
      <c r="B143" s="69" t="s">
        <v>1067</v>
      </c>
      <c r="C143" s="69" t="s">
        <v>737</v>
      </c>
      <c r="D143" s="69" t="s">
        <v>1068</v>
      </c>
      <c r="E143" s="69"/>
      <c r="F143" s="124" t="s">
        <v>738</v>
      </c>
      <c r="G143" s="124">
        <v>1</v>
      </c>
      <c r="H143" s="591">
        <v>41275</v>
      </c>
      <c r="I143" s="591">
        <v>41275</v>
      </c>
      <c r="J143" s="278"/>
      <c r="K143" s="278"/>
      <c r="L143" s="116" t="s">
        <v>1101</v>
      </c>
      <c r="M143" s="153"/>
      <c r="N143" s="114"/>
      <c r="O143" s="114"/>
      <c r="P143" s="114"/>
      <c r="Q143" s="114"/>
      <c r="R143" s="114"/>
      <c r="S143" s="114"/>
      <c r="T143" s="114"/>
      <c r="U143" s="114"/>
      <c r="V143" s="114"/>
      <c r="W143" s="215"/>
      <c r="X143" s="281"/>
      <c r="Y143" s="72"/>
      <c r="Z143" s="114"/>
      <c r="AA143" s="594"/>
      <c r="AB143" s="595"/>
    </row>
    <row r="144" spans="1:28" ht="20.100000000000001" customHeight="1" x14ac:dyDescent="0.15">
      <c r="A144" s="45">
        <v>139</v>
      </c>
      <c r="B144" s="69" t="s">
        <v>1069</v>
      </c>
      <c r="C144" s="69" t="s">
        <v>1070</v>
      </c>
      <c r="D144" s="69" t="s">
        <v>1071</v>
      </c>
      <c r="E144" s="69"/>
      <c r="F144" s="124" t="s">
        <v>663</v>
      </c>
      <c r="G144" s="124">
        <v>1</v>
      </c>
      <c r="H144" s="591">
        <v>41275</v>
      </c>
      <c r="I144" s="591">
        <v>41275</v>
      </c>
      <c r="J144" s="278"/>
      <c r="K144" s="278"/>
      <c r="L144" s="116" t="s">
        <v>1101</v>
      </c>
      <c r="M144" s="153"/>
      <c r="N144" s="114"/>
      <c r="O144" s="114"/>
      <c r="P144" s="114"/>
      <c r="Q144" s="114"/>
      <c r="R144" s="114"/>
      <c r="S144" s="114"/>
      <c r="T144" s="114"/>
      <c r="U144" s="114"/>
      <c r="V144" s="114"/>
      <c r="W144" s="215"/>
      <c r="X144" s="281"/>
      <c r="Y144" s="72"/>
      <c r="Z144" s="114"/>
      <c r="AA144" s="594"/>
      <c r="AB144" s="595"/>
    </row>
    <row r="145" spans="1:28" ht="20.100000000000001" customHeight="1" x14ac:dyDescent="0.15">
      <c r="A145" s="45">
        <v>140</v>
      </c>
      <c r="B145" s="69" t="s">
        <v>1072</v>
      </c>
      <c r="C145" s="69" t="s">
        <v>1006</v>
      </c>
      <c r="D145" s="69" t="s">
        <v>1073</v>
      </c>
      <c r="E145" s="69"/>
      <c r="F145" s="124" t="s">
        <v>667</v>
      </c>
      <c r="G145" s="124">
        <v>40</v>
      </c>
      <c r="H145" s="591">
        <v>41275</v>
      </c>
      <c r="I145" s="591">
        <v>41275</v>
      </c>
      <c r="J145" s="278"/>
      <c r="K145" s="278"/>
      <c r="L145" s="116" t="s">
        <v>1101</v>
      </c>
      <c r="M145" s="153"/>
      <c r="N145" s="114"/>
      <c r="O145" s="114"/>
      <c r="P145" s="114"/>
      <c r="Q145" s="114"/>
      <c r="R145" s="114"/>
      <c r="S145" s="114"/>
      <c r="T145" s="114"/>
      <c r="U145" s="114"/>
      <c r="V145" s="114"/>
      <c r="W145" s="215"/>
      <c r="X145" s="281"/>
      <c r="Y145" s="72"/>
      <c r="Z145" s="114"/>
      <c r="AA145" s="594"/>
      <c r="AB145" s="595"/>
    </row>
    <row r="146" spans="1:28" ht="20.100000000000001" customHeight="1" x14ac:dyDescent="0.15">
      <c r="A146" s="45">
        <v>141</v>
      </c>
      <c r="B146" s="69" t="s">
        <v>1074</v>
      </c>
      <c r="C146" s="69" t="s">
        <v>1006</v>
      </c>
      <c r="D146" s="69" t="s">
        <v>1075</v>
      </c>
      <c r="E146" s="69"/>
      <c r="F146" s="124" t="s">
        <v>667</v>
      </c>
      <c r="G146" s="124">
        <v>2</v>
      </c>
      <c r="H146" s="591">
        <v>41275</v>
      </c>
      <c r="I146" s="591">
        <v>41275</v>
      </c>
      <c r="J146" s="278"/>
      <c r="K146" s="278"/>
      <c r="L146" s="116" t="s">
        <v>1101</v>
      </c>
      <c r="M146" s="153"/>
      <c r="N146" s="114"/>
      <c r="O146" s="114"/>
      <c r="P146" s="114"/>
      <c r="Q146" s="114"/>
      <c r="R146" s="114"/>
      <c r="S146" s="114"/>
      <c r="T146" s="114"/>
      <c r="U146" s="114"/>
      <c r="V146" s="114"/>
      <c r="W146" s="215"/>
      <c r="X146" s="281"/>
      <c r="Y146" s="72"/>
      <c r="Z146" s="114"/>
      <c r="AA146" s="594"/>
      <c r="AB146" s="595"/>
    </row>
    <row r="147" spans="1:28" ht="20.100000000000001" customHeight="1" x14ac:dyDescent="0.15">
      <c r="A147" s="45">
        <v>142</v>
      </c>
      <c r="B147" s="69" t="s">
        <v>1076</v>
      </c>
      <c r="C147" s="69" t="s">
        <v>1077</v>
      </c>
      <c r="D147" s="69" t="s">
        <v>1078</v>
      </c>
      <c r="E147" s="69" t="s">
        <v>829</v>
      </c>
      <c r="F147" s="124" t="s">
        <v>662</v>
      </c>
      <c r="G147" s="124">
        <v>2</v>
      </c>
      <c r="H147" s="591">
        <v>41275</v>
      </c>
      <c r="I147" s="591">
        <v>41275</v>
      </c>
      <c r="J147" s="278"/>
      <c r="K147" s="278"/>
      <c r="L147" s="116" t="s">
        <v>1101</v>
      </c>
      <c r="M147" s="153"/>
      <c r="N147" s="114"/>
      <c r="O147" s="114"/>
      <c r="P147" s="114"/>
      <c r="Q147" s="114"/>
      <c r="R147" s="114"/>
      <c r="S147" s="114"/>
      <c r="T147" s="114"/>
      <c r="U147" s="114"/>
      <c r="V147" s="114"/>
      <c r="W147" s="215"/>
      <c r="X147" s="281"/>
      <c r="Y147" s="72"/>
      <c r="Z147" s="114"/>
      <c r="AA147" s="594"/>
      <c r="AB147" s="595"/>
    </row>
    <row r="148" spans="1:28" ht="20.100000000000001" customHeight="1" x14ac:dyDescent="0.15">
      <c r="A148" s="45">
        <v>143</v>
      </c>
      <c r="B148" s="69" t="s">
        <v>1079</v>
      </c>
      <c r="C148" s="69" t="s">
        <v>1046</v>
      </c>
      <c r="D148" s="69" t="s">
        <v>1080</v>
      </c>
      <c r="E148" s="69"/>
      <c r="F148" s="124" t="s">
        <v>662</v>
      </c>
      <c r="G148" s="124">
        <v>2</v>
      </c>
      <c r="H148" s="591">
        <v>41275</v>
      </c>
      <c r="I148" s="591">
        <v>41275</v>
      </c>
      <c r="J148" s="278"/>
      <c r="K148" s="278"/>
      <c r="L148" s="116" t="s">
        <v>1101</v>
      </c>
      <c r="M148" s="153"/>
      <c r="N148" s="114"/>
      <c r="O148" s="114"/>
      <c r="P148" s="114"/>
      <c r="Q148" s="114"/>
      <c r="R148" s="114"/>
      <c r="S148" s="114"/>
      <c r="T148" s="114"/>
      <c r="U148" s="114"/>
      <c r="V148" s="114"/>
      <c r="W148" s="215"/>
      <c r="X148" s="281"/>
      <c r="Y148" s="72"/>
      <c r="Z148" s="114"/>
      <c r="AA148" s="594"/>
      <c r="AB148" s="595"/>
    </row>
    <row r="149" spans="1:28" ht="20.100000000000001" customHeight="1" x14ac:dyDescent="0.15">
      <c r="A149" s="45">
        <v>144</v>
      </c>
      <c r="B149" s="69" t="s">
        <v>1081</v>
      </c>
      <c r="C149" s="69" t="s">
        <v>1082</v>
      </c>
      <c r="D149" s="69" t="s">
        <v>1004</v>
      </c>
      <c r="E149" s="69" t="s">
        <v>1083</v>
      </c>
      <c r="F149" s="124" t="s">
        <v>662</v>
      </c>
      <c r="G149" s="124">
        <v>14</v>
      </c>
      <c r="H149" s="591">
        <v>41275</v>
      </c>
      <c r="I149" s="591">
        <v>41275</v>
      </c>
      <c r="J149" s="278"/>
      <c r="K149" s="278"/>
      <c r="L149" s="116" t="s">
        <v>1101</v>
      </c>
      <c r="M149" s="153"/>
      <c r="N149" s="114"/>
      <c r="O149" s="114"/>
      <c r="P149" s="114"/>
      <c r="Q149" s="114"/>
      <c r="R149" s="114"/>
      <c r="S149" s="114"/>
      <c r="T149" s="114"/>
      <c r="U149" s="114"/>
      <c r="V149" s="114"/>
      <c r="W149" s="215"/>
      <c r="X149" s="281"/>
      <c r="Y149" s="72"/>
      <c r="Z149" s="114"/>
      <c r="AA149" s="594"/>
      <c r="AB149" s="595"/>
    </row>
    <row r="150" spans="1:28" ht="20.100000000000001" customHeight="1" x14ac:dyDescent="0.15">
      <c r="A150" s="45">
        <v>145</v>
      </c>
      <c r="B150" s="69" t="s">
        <v>1084</v>
      </c>
      <c r="C150" s="69" t="s">
        <v>1085</v>
      </c>
      <c r="D150" s="69"/>
      <c r="E150" s="69" t="s">
        <v>1086</v>
      </c>
      <c r="F150" s="124" t="s">
        <v>667</v>
      </c>
      <c r="G150" s="124">
        <v>2</v>
      </c>
      <c r="H150" s="591">
        <v>41275</v>
      </c>
      <c r="I150" s="591">
        <v>41275</v>
      </c>
      <c r="J150" s="278"/>
      <c r="K150" s="278"/>
      <c r="L150" s="116" t="s">
        <v>1101</v>
      </c>
      <c r="M150" s="153"/>
      <c r="N150" s="114"/>
      <c r="O150" s="114"/>
      <c r="P150" s="114"/>
      <c r="Q150" s="114"/>
      <c r="R150" s="114"/>
      <c r="S150" s="114"/>
      <c r="T150" s="114"/>
      <c r="U150" s="114"/>
      <c r="V150" s="114"/>
      <c r="W150" s="215"/>
      <c r="X150" s="281"/>
      <c r="Y150" s="72"/>
      <c r="Z150" s="114"/>
      <c r="AA150" s="594"/>
      <c r="AB150" s="595"/>
    </row>
    <row r="151" spans="1:28" ht="20.100000000000001" customHeight="1" x14ac:dyDescent="0.15">
      <c r="A151" s="45">
        <v>146</v>
      </c>
      <c r="B151" s="69" t="s">
        <v>1087</v>
      </c>
      <c r="C151" s="69" t="s">
        <v>1085</v>
      </c>
      <c r="D151" s="69"/>
      <c r="E151" s="69" t="s">
        <v>1088</v>
      </c>
      <c r="F151" s="124" t="s">
        <v>667</v>
      </c>
      <c r="G151" s="124">
        <v>10</v>
      </c>
      <c r="H151" s="591">
        <v>41275</v>
      </c>
      <c r="I151" s="591">
        <v>41275</v>
      </c>
      <c r="J151" s="278"/>
      <c r="K151" s="278"/>
      <c r="L151" s="116" t="s">
        <v>1101</v>
      </c>
      <c r="M151" s="153"/>
      <c r="N151" s="114"/>
      <c r="O151" s="114"/>
      <c r="P151" s="114"/>
      <c r="Q151" s="114"/>
      <c r="R151" s="114"/>
      <c r="S151" s="114"/>
      <c r="T151" s="114"/>
      <c r="U151" s="114"/>
      <c r="V151" s="114"/>
      <c r="W151" s="215"/>
      <c r="X151" s="281"/>
      <c r="Y151" s="72"/>
      <c r="Z151" s="114"/>
      <c r="AA151" s="594"/>
      <c r="AB151" s="595"/>
    </row>
    <row r="152" spans="1:28" ht="20.100000000000001" customHeight="1" x14ac:dyDescent="0.15">
      <c r="A152" s="45">
        <v>147</v>
      </c>
      <c r="B152" s="69" t="s">
        <v>1089</v>
      </c>
      <c r="C152" s="69" t="s">
        <v>1090</v>
      </c>
      <c r="D152" s="69" t="s">
        <v>1091</v>
      </c>
      <c r="E152" s="69"/>
      <c r="F152" s="124" t="s">
        <v>667</v>
      </c>
      <c r="G152" s="124">
        <v>1</v>
      </c>
      <c r="H152" s="591">
        <v>41275</v>
      </c>
      <c r="I152" s="591">
        <v>41275</v>
      </c>
      <c r="J152" s="278"/>
      <c r="K152" s="278"/>
      <c r="L152" s="116" t="s">
        <v>1101</v>
      </c>
      <c r="M152" s="153"/>
      <c r="N152" s="114"/>
      <c r="O152" s="114"/>
      <c r="P152" s="114"/>
      <c r="Q152" s="114"/>
      <c r="R152" s="114"/>
      <c r="S152" s="114"/>
      <c r="T152" s="114"/>
      <c r="U152" s="114"/>
      <c r="V152" s="114"/>
      <c r="W152" s="215"/>
      <c r="X152" s="281"/>
      <c r="Y152" s="72"/>
      <c r="Z152" s="114"/>
      <c r="AA152" s="594"/>
      <c r="AB152" s="595"/>
    </row>
  </sheetData>
  <protectedRanges>
    <protectedRange sqref="J5:K5 W5 Y5" name="区域1_1"/>
    <protectedRange sqref="Y6:Y152" name="区域1_2"/>
  </protectedRanges>
  <phoneticPr fontId="2" type="noConversion"/>
  <printOptions horizontalCentered="1"/>
  <pageMargins left="0.27559055118110237" right="0.27559055118110237" top="0.47244094488188981" bottom="0.47244094488188981" header="0.43307086614173229" footer="0.43307086614173229"/>
  <pageSetup paperSize="9" scale="5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0"/>
  <dimension ref="A1:AA35"/>
  <sheetViews>
    <sheetView topLeftCell="A25" zoomScale="75" workbookViewId="0">
      <selection activeCell="F10" sqref="F10"/>
    </sheetView>
  </sheetViews>
  <sheetFormatPr defaultColWidth="9" defaultRowHeight="20.100000000000001" customHeight="1" x14ac:dyDescent="0.15"/>
  <cols>
    <col min="1" max="1" width="7.875" style="1" customWidth="1"/>
    <col min="2" max="2" width="8" style="1" customWidth="1"/>
    <col min="3" max="3" width="8.375" style="1" customWidth="1"/>
    <col min="4" max="4" width="12" style="1" customWidth="1"/>
    <col min="5" max="5" width="8.625" style="1" customWidth="1"/>
    <col min="6" max="6" width="6.375" style="14" customWidth="1"/>
    <col min="7" max="7" width="5.375" style="14" customWidth="1"/>
    <col min="8" max="8" width="7.375" style="1" customWidth="1"/>
    <col min="9" max="9" width="7.875" style="1" customWidth="1"/>
    <col min="10" max="10" width="10.5" style="1" customWidth="1"/>
    <col min="11" max="12" width="11.25" style="1" customWidth="1"/>
    <col min="13" max="13" width="7.5" style="1" customWidth="1"/>
    <col min="14" max="14" width="3.875" style="1" customWidth="1"/>
    <col min="15" max="16" width="5.25" style="1" customWidth="1"/>
    <col min="17" max="17" width="4.375" style="1" customWidth="1"/>
    <col min="18" max="18" width="3.875" style="1" customWidth="1"/>
    <col min="19" max="19" width="5.25" style="1" customWidth="1"/>
    <col min="20" max="20" width="4.125" style="1" customWidth="1"/>
    <col min="21" max="23" width="5.25" style="1" customWidth="1"/>
    <col min="24" max="24" width="8.625" style="29" customWidth="1"/>
    <col min="25" max="25" width="7.25" style="29" customWidth="1"/>
    <col min="26" max="26" width="9.25" style="29" customWidth="1"/>
    <col min="27" max="27" width="5.5" style="1" customWidth="1"/>
    <col min="28" max="28" width="9" style="1" customWidth="1"/>
    <col min="29" max="16384" width="9" style="1"/>
  </cols>
  <sheetData>
    <row r="1" spans="1:27" s="6" customFormat="1" ht="28.15" customHeight="1" x14ac:dyDescent="0.15">
      <c r="A1" s="559" t="s">
        <v>307</v>
      </c>
      <c r="B1" s="313" t="s">
        <v>334</v>
      </c>
      <c r="C1" s="311"/>
      <c r="D1" s="311"/>
      <c r="E1" s="312"/>
      <c r="F1" s="312"/>
      <c r="G1" s="312"/>
    </row>
    <row r="2" spans="1:27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  <c r="F2" s="150"/>
      <c r="G2" s="150"/>
    </row>
    <row r="3" spans="1:27" s="2" customFormat="1" ht="19.5" thickBot="1" x14ac:dyDescent="0.2">
      <c r="A3" s="552" t="s">
        <v>306</v>
      </c>
      <c r="B3" s="554">
        <f>项目基础信息!B6</f>
        <v>44316</v>
      </c>
      <c r="C3" s="7"/>
      <c r="D3" s="7"/>
      <c r="F3" s="150"/>
      <c r="G3" s="150"/>
    </row>
    <row r="4" spans="1:27" s="334" customFormat="1" ht="37.35" customHeight="1" x14ac:dyDescent="0.15">
      <c r="A4" s="324" t="s">
        <v>264</v>
      </c>
      <c r="B4" s="325" t="s">
        <v>266</v>
      </c>
      <c r="C4" s="326" t="s">
        <v>269</v>
      </c>
      <c r="D4" s="325" t="s">
        <v>270</v>
      </c>
      <c r="E4" s="325" t="s">
        <v>267</v>
      </c>
      <c r="F4" s="327" t="s">
        <v>175</v>
      </c>
      <c r="G4" s="323" t="s">
        <v>173</v>
      </c>
      <c r="H4" s="572" t="s">
        <v>268</v>
      </c>
      <c r="I4" s="572" t="s">
        <v>221</v>
      </c>
      <c r="J4" s="571" t="s">
        <v>271</v>
      </c>
      <c r="K4" s="330" t="s">
        <v>362</v>
      </c>
      <c r="L4" s="330" t="s">
        <v>363</v>
      </c>
      <c r="M4" s="328" t="s">
        <v>213</v>
      </c>
      <c r="N4" s="568" t="s">
        <v>576</v>
      </c>
      <c r="O4" s="569" t="s">
        <v>577</v>
      </c>
      <c r="P4" s="569" t="s">
        <v>578</v>
      </c>
      <c r="Q4" s="569" t="s">
        <v>579</v>
      </c>
      <c r="R4" s="569" t="s">
        <v>580</v>
      </c>
      <c r="S4" s="569" t="s">
        <v>581</v>
      </c>
      <c r="T4" s="569" t="s">
        <v>582</v>
      </c>
      <c r="U4" s="569" t="s">
        <v>583</v>
      </c>
      <c r="V4" s="569" t="s">
        <v>584</v>
      </c>
      <c r="W4" s="569" t="s">
        <v>367</v>
      </c>
      <c r="X4" s="573" t="s">
        <v>364</v>
      </c>
      <c r="Y4" s="574" t="s">
        <v>262</v>
      </c>
      <c r="Z4" s="573" t="s">
        <v>365</v>
      </c>
      <c r="AA4" s="575" t="s">
        <v>174</v>
      </c>
    </row>
    <row r="5" spans="1:27" s="3" customFormat="1" ht="30" customHeight="1" x14ac:dyDescent="0.15">
      <c r="A5" s="224"/>
      <c r="B5" s="430"/>
      <c r="C5" s="431"/>
      <c r="D5" s="226" t="s">
        <v>470</v>
      </c>
      <c r="E5" s="226"/>
      <c r="F5" s="432"/>
      <c r="G5" s="433"/>
      <c r="H5" s="429"/>
      <c r="I5" s="429"/>
      <c r="J5" s="434"/>
      <c r="K5" s="288">
        <f>SUM(K6:K24)</f>
        <v>0</v>
      </c>
      <c r="L5" s="288">
        <f>SUM(L6:L24)</f>
        <v>0</v>
      </c>
      <c r="M5" s="435"/>
      <c r="N5" s="436"/>
      <c r="O5" s="437"/>
      <c r="P5" s="437"/>
      <c r="Q5" s="437"/>
      <c r="R5" s="437"/>
      <c r="S5" s="437"/>
      <c r="T5" s="438"/>
      <c r="U5" s="437"/>
      <c r="V5" s="437"/>
      <c r="W5" s="437"/>
      <c r="X5" s="282">
        <f>SUM(X6:X25)</f>
        <v>0</v>
      </c>
      <c r="Y5" s="428"/>
      <c r="Z5" s="282">
        <f>SUM(Z6:Z25)</f>
        <v>0</v>
      </c>
      <c r="AA5" s="439"/>
    </row>
    <row r="6" spans="1:27" s="3" customFormat="1" ht="20.100000000000001" customHeight="1" x14ac:dyDescent="0.15">
      <c r="A6" s="108">
        <v>1</v>
      </c>
      <c r="B6" s="119"/>
      <c r="C6" s="59"/>
      <c r="D6" s="59"/>
      <c r="E6" s="59"/>
      <c r="F6" s="543"/>
      <c r="G6" s="543"/>
      <c r="H6" s="271"/>
      <c r="I6" s="271"/>
      <c r="J6" s="215"/>
      <c r="K6" s="277"/>
      <c r="L6" s="277"/>
      <c r="M6" s="115"/>
      <c r="N6" s="154"/>
      <c r="O6" s="155"/>
      <c r="P6" s="155"/>
      <c r="Q6" s="155"/>
      <c r="R6" s="155"/>
      <c r="S6" s="155"/>
      <c r="T6" s="155"/>
      <c r="U6" s="155"/>
      <c r="V6" s="155"/>
      <c r="W6" s="155"/>
      <c r="X6" s="72"/>
      <c r="Y6" s="371"/>
      <c r="Z6" s="72"/>
      <c r="AA6" s="155"/>
    </row>
    <row r="7" spans="1:27" s="3" customFormat="1" ht="20.100000000000001" customHeight="1" x14ac:dyDescent="0.15">
      <c r="A7" s="108">
        <v>2</v>
      </c>
      <c r="B7" s="119"/>
      <c r="C7" s="59"/>
      <c r="D7" s="59"/>
      <c r="E7" s="59"/>
      <c r="F7" s="543"/>
      <c r="G7" s="543"/>
      <c r="H7" s="271"/>
      <c r="I7" s="271"/>
      <c r="J7" s="215"/>
      <c r="K7" s="277"/>
      <c r="L7" s="277"/>
      <c r="M7" s="115"/>
      <c r="N7" s="154"/>
      <c r="O7" s="155"/>
      <c r="P7" s="155"/>
      <c r="Q7" s="155"/>
      <c r="R7" s="155"/>
      <c r="S7" s="155"/>
      <c r="T7" s="155"/>
      <c r="U7" s="155"/>
      <c r="V7" s="155"/>
      <c r="W7" s="155"/>
      <c r="X7" s="72"/>
      <c r="Y7" s="371"/>
      <c r="Z7" s="72"/>
      <c r="AA7" s="155"/>
    </row>
    <row r="8" spans="1:27" s="3" customFormat="1" ht="20.100000000000001" customHeight="1" x14ac:dyDescent="0.15">
      <c r="A8" s="108">
        <v>3</v>
      </c>
      <c r="B8" s="119"/>
      <c r="C8" s="59"/>
      <c r="D8" s="59"/>
      <c r="E8" s="59"/>
      <c r="F8" s="543"/>
      <c r="G8" s="543"/>
      <c r="H8" s="271"/>
      <c r="I8" s="271"/>
      <c r="J8" s="215"/>
      <c r="K8" s="277"/>
      <c r="L8" s="277"/>
      <c r="M8" s="115"/>
      <c r="N8" s="154"/>
      <c r="O8" s="155"/>
      <c r="P8" s="155"/>
      <c r="Q8" s="155"/>
      <c r="R8" s="155"/>
      <c r="S8" s="155"/>
      <c r="T8" s="155"/>
      <c r="U8" s="155"/>
      <c r="V8" s="155"/>
      <c r="W8" s="155"/>
      <c r="X8" s="72"/>
      <c r="Y8" s="371"/>
      <c r="Z8" s="72"/>
      <c r="AA8" s="155"/>
    </row>
    <row r="9" spans="1:27" s="3" customFormat="1" ht="20.100000000000001" customHeight="1" x14ac:dyDescent="0.15">
      <c r="A9" s="108">
        <v>4</v>
      </c>
      <c r="B9" s="119"/>
      <c r="C9" s="59"/>
      <c r="D9" s="59"/>
      <c r="E9" s="59"/>
      <c r="F9" s="543"/>
      <c r="G9" s="543"/>
      <c r="H9" s="271"/>
      <c r="I9" s="271"/>
      <c r="J9" s="215"/>
      <c r="K9" s="277"/>
      <c r="L9" s="277"/>
      <c r="M9" s="115"/>
      <c r="N9" s="154"/>
      <c r="O9" s="155"/>
      <c r="P9" s="155"/>
      <c r="Q9" s="155"/>
      <c r="R9" s="155"/>
      <c r="S9" s="155"/>
      <c r="T9" s="155"/>
      <c r="U9" s="155"/>
      <c r="V9" s="155"/>
      <c r="W9" s="155"/>
      <c r="X9" s="72"/>
      <c r="Y9" s="371"/>
      <c r="Z9" s="72"/>
      <c r="AA9" s="155"/>
    </row>
    <row r="10" spans="1:27" s="3" customFormat="1" ht="20.100000000000001" customHeight="1" x14ac:dyDescent="0.15">
      <c r="A10" s="108">
        <v>5</v>
      </c>
      <c r="B10" s="119"/>
      <c r="C10" s="59"/>
      <c r="D10" s="59"/>
      <c r="E10" s="59"/>
      <c r="F10" s="543"/>
      <c r="G10" s="543"/>
      <c r="H10" s="271"/>
      <c r="I10" s="271"/>
      <c r="J10" s="215"/>
      <c r="K10" s="277"/>
      <c r="L10" s="277"/>
      <c r="M10" s="115"/>
      <c r="N10" s="154"/>
      <c r="O10" s="155"/>
      <c r="P10" s="155"/>
      <c r="Q10" s="155"/>
      <c r="R10" s="155"/>
      <c r="S10" s="155"/>
      <c r="T10" s="155"/>
      <c r="U10" s="155"/>
      <c r="V10" s="155"/>
      <c r="W10" s="155"/>
      <c r="X10" s="72"/>
      <c r="Y10" s="371"/>
      <c r="Z10" s="72"/>
      <c r="AA10" s="155"/>
    </row>
    <row r="11" spans="1:27" s="3" customFormat="1" ht="20.100000000000001" customHeight="1" x14ac:dyDescent="0.15">
      <c r="A11" s="108">
        <v>6</v>
      </c>
      <c r="B11" s="119"/>
      <c r="C11" s="59"/>
      <c r="D11" s="59"/>
      <c r="E11" s="59"/>
      <c r="F11" s="543"/>
      <c r="G11" s="543"/>
      <c r="H11" s="271"/>
      <c r="I11" s="271"/>
      <c r="J11" s="215"/>
      <c r="K11" s="277"/>
      <c r="L11" s="277"/>
      <c r="M11" s="115"/>
      <c r="N11" s="154"/>
      <c r="O11" s="155"/>
      <c r="P11" s="155"/>
      <c r="Q11" s="155"/>
      <c r="R11" s="155"/>
      <c r="S11" s="155"/>
      <c r="T11" s="155"/>
      <c r="U11" s="155"/>
      <c r="V11" s="155"/>
      <c r="W11" s="155"/>
      <c r="X11" s="72"/>
      <c r="Y11" s="371"/>
      <c r="Z11" s="72"/>
      <c r="AA11" s="155"/>
    </row>
    <row r="12" spans="1:27" s="3" customFormat="1" ht="20.100000000000001" customHeight="1" x14ac:dyDescent="0.15">
      <c r="A12" s="108">
        <v>7</v>
      </c>
      <c r="B12" s="119"/>
      <c r="C12" s="59"/>
      <c r="D12" s="59"/>
      <c r="E12" s="59"/>
      <c r="F12" s="543"/>
      <c r="G12" s="543"/>
      <c r="H12" s="271"/>
      <c r="I12" s="271"/>
      <c r="J12" s="215"/>
      <c r="K12" s="277"/>
      <c r="L12" s="277"/>
      <c r="M12" s="115"/>
      <c r="N12" s="154"/>
      <c r="O12" s="155"/>
      <c r="P12" s="155"/>
      <c r="Q12" s="155"/>
      <c r="R12" s="155"/>
      <c r="S12" s="155"/>
      <c r="T12" s="155"/>
      <c r="U12" s="155"/>
      <c r="V12" s="155"/>
      <c r="W12" s="155"/>
      <c r="X12" s="72"/>
      <c r="Y12" s="371"/>
      <c r="Z12" s="72"/>
      <c r="AA12" s="155"/>
    </row>
    <row r="13" spans="1:27" s="3" customFormat="1" ht="20.100000000000001" customHeight="1" x14ac:dyDescent="0.15">
      <c r="A13" s="108">
        <v>8</v>
      </c>
      <c r="B13" s="119"/>
      <c r="C13" s="59"/>
      <c r="D13" s="59"/>
      <c r="E13" s="59"/>
      <c r="F13" s="543"/>
      <c r="G13" s="543"/>
      <c r="H13" s="271"/>
      <c r="I13" s="271"/>
      <c r="J13" s="215"/>
      <c r="K13" s="277"/>
      <c r="L13" s="277"/>
      <c r="M13" s="115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72"/>
      <c r="Y13" s="371"/>
      <c r="Z13" s="72"/>
      <c r="AA13" s="155"/>
    </row>
    <row r="14" spans="1:27" s="3" customFormat="1" ht="20.100000000000001" customHeight="1" x14ac:dyDescent="0.15">
      <c r="A14" s="108">
        <v>9</v>
      </c>
      <c r="B14" s="119"/>
      <c r="C14" s="59"/>
      <c r="D14" s="59"/>
      <c r="E14" s="59"/>
      <c r="F14" s="543"/>
      <c r="G14" s="543"/>
      <c r="H14" s="271"/>
      <c r="I14" s="271"/>
      <c r="J14" s="215"/>
      <c r="K14" s="277"/>
      <c r="L14" s="277"/>
      <c r="M14" s="115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72"/>
      <c r="Y14" s="371"/>
      <c r="Z14" s="72"/>
      <c r="AA14" s="155"/>
    </row>
    <row r="15" spans="1:27" s="3" customFormat="1" ht="20.100000000000001" customHeight="1" x14ac:dyDescent="0.15">
      <c r="A15" s="108">
        <v>10</v>
      </c>
      <c r="B15" s="119"/>
      <c r="C15" s="59"/>
      <c r="D15" s="59"/>
      <c r="E15" s="59"/>
      <c r="F15" s="543"/>
      <c r="G15" s="543"/>
      <c r="H15" s="271"/>
      <c r="I15" s="271"/>
      <c r="J15" s="215"/>
      <c r="K15" s="277"/>
      <c r="L15" s="277"/>
      <c r="M15" s="115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72"/>
      <c r="Y15" s="371"/>
      <c r="Z15" s="72"/>
      <c r="AA15" s="155"/>
    </row>
    <row r="16" spans="1:27" s="3" customFormat="1" ht="20.100000000000001" customHeight="1" x14ac:dyDescent="0.15">
      <c r="A16" s="108">
        <v>11</v>
      </c>
      <c r="B16" s="119"/>
      <c r="C16" s="59"/>
      <c r="D16" s="59"/>
      <c r="E16" s="59"/>
      <c r="F16" s="543"/>
      <c r="G16" s="543"/>
      <c r="H16" s="271"/>
      <c r="I16" s="271"/>
      <c r="J16" s="215"/>
      <c r="K16" s="277"/>
      <c r="L16" s="277"/>
      <c r="M16" s="115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72"/>
      <c r="Y16" s="371"/>
      <c r="Z16" s="72"/>
      <c r="AA16" s="155"/>
    </row>
    <row r="17" spans="1:27" s="3" customFormat="1" ht="20.100000000000001" customHeight="1" x14ac:dyDescent="0.15">
      <c r="A17" s="108">
        <v>12</v>
      </c>
      <c r="B17" s="119"/>
      <c r="C17" s="59"/>
      <c r="D17" s="59"/>
      <c r="E17" s="59"/>
      <c r="F17" s="543"/>
      <c r="G17" s="543"/>
      <c r="H17" s="271"/>
      <c r="I17" s="271"/>
      <c r="J17" s="215"/>
      <c r="K17" s="277"/>
      <c r="L17" s="277"/>
      <c r="M17" s="115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72"/>
      <c r="Y17" s="371"/>
      <c r="Z17" s="72"/>
      <c r="AA17" s="155"/>
    </row>
    <row r="18" spans="1:27" s="3" customFormat="1" ht="20.100000000000001" customHeight="1" x14ac:dyDescent="0.15">
      <c r="A18" s="108">
        <v>13</v>
      </c>
      <c r="B18" s="119"/>
      <c r="C18" s="59"/>
      <c r="D18" s="59"/>
      <c r="E18" s="59"/>
      <c r="F18" s="543"/>
      <c r="G18" s="543"/>
      <c r="H18" s="271"/>
      <c r="I18" s="271"/>
      <c r="J18" s="215"/>
      <c r="K18" s="277"/>
      <c r="L18" s="277"/>
      <c r="M18" s="115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72"/>
      <c r="Y18" s="371"/>
      <c r="Z18" s="72"/>
      <c r="AA18" s="155"/>
    </row>
    <row r="19" spans="1:27" s="3" customFormat="1" ht="20.100000000000001" customHeight="1" x14ac:dyDescent="0.15">
      <c r="A19" s="108">
        <v>14</v>
      </c>
      <c r="B19" s="119"/>
      <c r="C19" s="59"/>
      <c r="D19" s="59"/>
      <c r="E19" s="59"/>
      <c r="F19" s="543"/>
      <c r="G19" s="543"/>
      <c r="H19" s="271"/>
      <c r="I19" s="271"/>
      <c r="J19" s="215"/>
      <c r="K19" s="277"/>
      <c r="L19" s="277"/>
      <c r="M19" s="115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215"/>
      <c r="Y19" s="281"/>
      <c r="Z19" s="72"/>
      <c r="AA19" s="155"/>
    </row>
    <row r="20" spans="1:27" s="3" customFormat="1" ht="20.100000000000001" customHeight="1" x14ac:dyDescent="0.15">
      <c r="A20" s="108">
        <v>15</v>
      </c>
      <c r="B20" s="119"/>
      <c r="C20" s="59"/>
      <c r="D20" s="59"/>
      <c r="E20" s="59"/>
      <c r="F20" s="543"/>
      <c r="G20" s="543"/>
      <c r="H20" s="271"/>
      <c r="I20" s="271"/>
      <c r="J20" s="215"/>
      <c r="K20" s="277"/>
      <c r="L20" s="277"/>
      <c r="M20" s="115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215"/>
      <c r="Y20" s="281"/>
      <c r="Z20" s="72"/>
      <c r="AA20" s="155"/>
    </row>
    <row r="21" spans="1:27" s="3" customFormat="1" ht="20.100000000000001" customHeight="1" x14ac:dyDescent="0.15">
      <c r="A21" s="108">
        <v>16</v>
      </c>
      <c r="B21" s="119"/>
      <c r="C21" s="59"/>
      <c r="D21" s="59"/>
      <c r="E21" s="59"/>
      <c r="F21" s="543"/>
      <c r="G21" s="543"/>
      <c r="H21" s="271"/>
      <c r="I21" s="271"/>
      <c r="J21" s="215"/>
      <c r="K21" s="277"/>
      <c r="L21" s="277"/>
      <c r="M21" s="115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215"/>
      <c r="Y21" s="281"/>
      <c r="Z21" s="72"/>
      <c r="AA21" s="155"/>
    </row>
    <row r="22" spans="1:27" s="3" customFormat="1" ht="20.100000000000001" customHeight="1" x14ac:dyDescent="0.15">
      <c r="A22" s="108">
        <v>17</v>
      </c>
      <c r="B22" s="119"/>
      <c r="C22" s="59"/>
      <c r="D22" s="59"/>
      <c r="E22" s="59"/>
      <c r="F22" s="543"/>
      <c r="G22" s="543"/>
      <c r="H22" s="271"/>
      <c r="I22" s="271"/>
      <c r="J22" s="215"/>
      <c r="K22" s="277"/>
      <c r="L22" s="277"/>
      <c r="M22" s="115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215"/>
      <c r="Y22" s="281"/>
      <c r="Z22" s="72"/>
      <c r="AA22" s="155"/>
    </row>
    <row r="23" spans="1:27" s="3" customFormat="1" ht="20.100000000000001" customHeight="1" x14ac:dyDescent="0.15">
      <c r="A23" s="108">
        <v>18</v>
      </c>
      <c r="B23" s="119"/>
      <c r="C23" s="59"/>
      <c r="D23" s="59"/>
      <c r="E23" s="59"/>
      <c r="F23" s="543"/>
      <c r="G23" s="543"/>
      <c r="H23" s="271"/>
      <c r="I23" s="271"/>
      <c r="J23" s="215"/>
      <c r="K23" s="277"/>
      <c r="L23" s="277"/>
      <c r="M23" s="115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215"/>
      <c r="Y23" s="281"/>
      <c r="Z23" s="72"/>
      <c r="AA23" s="155"/>
    </row>
    <row r="24" spans="1:27" s="3" customFormat="1" ht="20.100000000000001" customHeight="1" x14ac:dyDescent="0.15">
      <c r="A24" s="108">
        <v>19</v>
      </c>
      <c r="B24" s="119"/>
      <c r="C24" s="59"/>
      <c r="D24" s="59"/>
      <c r="E24" s="59"/>
      <c r="F24" s="543"/>
      <c r="G24" s="543"/>
      <c r="H24" s="271"/>
      <c r="I24" s="271"/>
      <c r="J24" s="215"/>
      <c r="K24" s="277"/>
      <c r="L24" s="277"/>
      <c r="M24" s="115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215"/>
      <c r="Y24" s="281"/>
      <c r="Z24" s="72"/>
      <c r="AA24" s="155"/>
    </row>
    <row r="25" spans="1:27" s="3" customFormat="1" ht="20.100000000000001" customHeight="1" x14ac:dyDescent="0.15">
      <c r="A25" s="108">
        <v>20</v>
      </c>
      <c r="B25" s="119"/>
      <c r="C25" s="59"/>
      <c r="D25" s="59"/>
      <c r="E25" s="59"/>
      <c r="F25" s="543"/>
      <c r="G25" s="543"/>
      <c r="H25" s="271"/>
      <c r="I25" s="271"/>
      <c r="J25" s="215"/>
      <c r="K25" s="277"/>
      <c r="L25" s="277"/>
      <c r="M25" s="115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215"/>
      <c r="Y25" s="281"/>
      <c r="Z25" s="72"/>
      <c r="AA25" s="155"/>
    </row>
    <row r="26" spans="1:27" ht="20.100000000000001" customHeight="1" x14ac:dyDescent="0.15">
      <c r="A26" s="108">
        <v>21</v>
      </c>
      <c r="B26" s="119"/>
      <c r="C26" s="59"/>
      <c r="D26" s="59"/>
      <c r="E26" s="59"/>
      <c r="F26" s="543"/>
      <c r="G26" s="543"/>
      <c r="H26" s="271"/>
      <c r="I26" s="271"/>
      <c r="J26" s="215"/>
      <c r="K26" s="277"/>
      <c r="L26" s="277"/>
      <c r="M26" s="115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215"/>
      <c r="Y26" s="281"/>
      <c r="Z26" s="72"/>
      <c r="AA26" s="155"/>
    </row>
    <row r="27" spans="1:27" ht="20.100000000000001" customHeight="1" x14ac:dyDescent="0.15">
      <c r="A27" s="108">
        <v>22</v>
      </c>
      <c r="B27" s="119"/>
      <c r="C27" s="59"/>
      <c r="D27" s="59"/>
      <c r="E27" s="59"/>
      <c r="F27" s="543"/>
      <c r="G27" s="543"/>
      <c r="H27" s="271"/>
      <c r="I27" s="271"/>
      <c r="J27" s="215"/>
      <c r="K27" s="277"/>
      <c r="L27" s="277"/>
      <c r="M27" s="115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215"/>
      <c r="Y27" s="281"/>
      <c r="Z27" s="72"/>
      <c r="AA27" s="155"/>
    </row>
    <row r="28" spans="1:27" ht="20.100000000000001" customHeight="1" x14ac:dyDescent="0.15">
      <c r="A28" s="108">
        <v>23</v>
      </c>
      <c r="B28" s="119"/>
      <c r="C28" s="59"/>
      <c r="D28" s="59"/>
      <c r="E28" s="59"/>
      <c r="F28" s="543"/>
      <c r="G28" s="543"/>
      <c r="H28" s="271"/>
      <c r="I28" s="271"/>
      <c r="J28" s="215"/>
      <c r="K28" s="277"/>
      <c r="L28" s="277"/>
      <c r="M28" s="115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215"/>
      <c r="Y28" s="281"/>
      <c r="Z28" s="72"/>
      <c r="AA28" s="155"/>
    </row>
    <row r="29" spans="1:27" ht="20.100000000000001" customHeight="1" x14ac:dyDescent="0.15">
      <c r="A29" s="108">
        <v>24</v>
      </c>
      <c r="B29" s="119"/>
      <c r="C29" s="59"/>
      <c r="D29" s="59"/>
      <c r="E29" s="59"/>
      <c r="F29" s="543"/>
      <c r="G29" s="543"/>
      <c r="H29" s="271"/>
      <c r="I29" s="271"/>
      <c r="J29" s="215"/>
      <c r="K29" s="277"/>
      <c r="L29" s="277"/>
      <c r="M29" s="115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215"/>
      <c r="Y29" s="281"/>
      <c r="Z29" s="72"/>
      <c r="AA29" s="155"/>
    </row>
    <row r="30" spans="1:27" ht="20.100000000000001" customHeight="1" x14ac:dyDescent="0.15">
      <c r="A30" s="108">
        <v>25</v>
      </c>
      <c r="B30" s="119"/>
      <c r="C30" s="59"/>
      <c r="D30" s="59"/>
      <c r="E30" s="59"/>
      <c r="F30" s="543"/>
      <c r="G30" s="543"/>
      <c r="H30" s="271"/>
      <c r="I30" s="271"/>
      <c r="J30" s="215"/>
      <c r="K30" s="277"/>
      <c r="L30" s="277"/>
      <c r="M30" s="115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215"/>
      <c r="Y30" s="281"/>
      <c r="Z30" s="72"/>
      <c r="AA30" s="155"/>
    </row>
    <row r="31" spans="1:27" ht="20.100000000000001" customHeight="1" x14ac:dyDescent="0.15">
      <c r="A31" s="108">
        <v>26</v>
      </c>
      <c r="B31" s="119"/>
      <c r="C31" s="59"/>
      <c r="D31" s="59"/>
      <c r="E31" s="59"/>
      <c r="F31" s="543"/>
      <c r="G31" s="543"/>
      <c r="H31" s="271"/>
      <c r="I31" s="271"/>
      <c r="J31" s="215"/>
      <c r="K31" s="277"/>
      <c r="L31" s="277"/>
      <c r="M31" s="115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215"/>
      <c r="Y31" s="281"/>
      <c r="Z31" s="72"/>
      <c r="AA31" s="155"/>
    </row>
    <row r="32" spans="1:27" ht="20.100000000000001" customHeight="1" x14ac:dyDescent="0.15">
      <c r="A32" s="108">
        <v>27</v>
      </c>
      <c r="B32" s="119"/>
      <c r="C32" s="59"/>
      <c r="D32" s="59"/>
      <c r="E32" s="59"/>
      <c r="F32" s="543"/>
      <c r="G32" s="543"/>
      <c r="H32" s="271"/>
      <c r="I32" s="271"/>
      <c r="J32" s="215"/>
      <c r="K32" s="277"/>
      <c r="L32" s="277"/>
      <c r="M32" s="115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215"/>
      <c r="Y32" s="281"/>
      <c r="Z32" s="72"/>
      <c r="AA32" s="155"/>
    </row>
    <row r="33" spans="1:27" ht="20.100000000000001" customHeight="1" x14ac:dyDescent="0.15">
      <c r="A33" s="108">
        <v>28</v>
      </c>
      <c r="B33" s="119"/>
      <c r="C33" s="59"/>
      <c r="D33" s="59"/>
      <c r="E33" s="59"/>
      <c r="F33" s="543"/>
      <c r="G33" s="543"/>
      <c r="H33" s="271"/>
      <c r="I33" s="271"/>
      <c r="J33" s="215"/>
      <c r="K33" s="277"/>
      <c r="L33" s="277"/>
      <c r="M33" s="115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215"/>
      <c r="Y33" s="281"/>
      <c r="Z33" s="72"/>
      <c r="AA33" s="155"/>
    </row>
    <row r="34" spans="1:27" ht="20.100000000000001" customHeight="1" x14ac:dyDescent="0.15">
      <c r="A34" s="108">
        <v>29</v>
      </c>
      <c r="B34" s="119"/>
      <c r="C34" s="59"/>
      <c r="D34" s="59"/>
      <c r="E34" s="59"/>
      <c r="F34" s="543"/>
      <c r="G34" s="543"/>
      <c r="H34" s="271"/>
      <c r="I34" s="271"/>
      <c r="J34" s="215"/>
      <c r="K34" s="277"/>
      <c r="L34" s="277"/>
      <c r="M34" s="115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215"/>
      <c r="Y34" s="281"/>
      <c r="Z34" s="72"/>
      <c r="AA34" s="155"/>
    </row>
    <row r="35" spans="1:27" ht="20.100000000000001" customHeight="1" x14ac:dyDescent="0.15">
      <c r="A35" s="108">
        <v>30</v>
      </c>
      <c r="B35" s="119"/>
      <c r="C35" s="59"/>
      <c r="D35" s="59"/>
      <c r="E35" s="59"/>
      <c r="F35" s="543"/>
      <c r="G35" s="543"/>
      <c r="H35" s="271"/>
      <c r="I35" s="271"/>
      <c r="J35" s="215"/>
      <c r="K35" s="277"/>
      <c r="L35" s="277"/>
      <c r="M35" s="115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215"/>
      <c r="Y35" s="281"/>
      <c r="Z35" s="72"/>
      <c r="AA35" s="155"/>
    </row>
  </sheetData>
  <protectedRanges>
    <protectedRange sqref="Z19:Z24 Z26 Z28 Z30 Z32 Z34" name="区域1_2"/>
    <protectedRange sqref="X6:Y18" name="区域1_1"/>
    <protectedRange sqref="Z6:Z18" name="区域1_2_1"/>
  </protectedRanges>
  <phoneticPr fontId="2" type="noConversion"/>
  <printOptions horizontalCentered="1"/>
  <pageMargins left="0.27559055118110237" right="0.27559055118110237" top="0.47244094488188981" bottom="0.47244094488188981" header="0.43307086614173229" footer="0.43307086614173229"/>
  <pageSetup paperSize="9" scale="70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1"/>
  <dimension ref="A1:Z237"/>
  <sheetViews>
    <sheetView topLeftCell="A7" zoomScale="75" zoomScaleNormal="75" workbookViewId="0">
      <selection activeCell="B8" sqref="B8"/>
    </sheetView>
  </sheetViews>
  <sheetFormatPr defaultColWidth="9" defaultRowHeight="20.100000000000001" customHeight="1" x14ac:dyDescent="0.15"/>
  <cols>
    <col min="1" max="1" width="7.75" style="1" customWidth="1"/>
    <col min="2" max="2" width="9.5" style="1" customWidth="1"/>
    <col min="3" max="3" width="8.125" style="1" customWidth="1"/>
    <col min="4" max="4" width="8.5" style="1" customWidth="1"/>
    <col min="5" max="5" width="8.625" style="1" customWidth="1"/>
    <col min="6" max="6" width="6.25" style="1" customWidth="1"/>
    <col min="7" max="7" width="6.875" style="1" customWidth="1"/>
    <col min="8" max="9" width="7.375" style="1" customWidth="1"/>
    <col min="10" max="11" width="12.75" style="1" customWidth="1"/>
    <col min="12" max="12" width="5.375" style="1" customWidth="1"/>
    <col min="13" max="13" width="2.375" style="8" customWidth="1"/>
    <col min="14" max="15" width="4.5" style="8" customWidth="1"/>
    <col min="16" max="16" width="3.875" style="8" customWidth="1"/>
    <col min="17" max="17" width="3.375" style="8" customWidth="1"/>
    <col min="18" max="22" width="4.5" style="8" customWidth="1"/>
    <col min="23" max="23" width="14.875" style="29" customWidth="1"/>
    <col min="24" max="24" width="9.625" style="29" customWidth="1"/>
    <col min="25" max="25" width="14.75" style="29" customWidth="1"/>
    <col min="26" max="26" width="5.25" style="1" customWidth="1"/>
    <col min="27" max="16384" width="9" style="1"/>
  </cols>
  <sheetData>
    <row r="1" spans="1:26" s="6" customFormat="1" ht="28.15" customHeight="1" x14ac:dyDescent="0.15">
      <c r="A1" s="559" t="s">
        <v>307</v>
      </c>
      <c r="B1" s="313" t="s">
        <v>335</v>
      </c>
      <c r="C1" s="311"/>
      <c r="D1" s="311"/>
      <c r="E1" s="312"/>
      <c r="M1" s="471"/>
      <c r="N1" s="471"/>
      <c r="O1" s="471"/>
      <c r="P1" s="471"/>
      <c r="Q1" s="471"/>
      <c r="R1" s="471"/>
      <c r="S1" s="471"/>
      <c r="T1" s="471"/>
      <c r="U1" s="471"/>
      <c r="V1" s="471"/>
    </row>
    <row r="2" spans="1:26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  <c r="M2" s="472"/>
      <c r="N2" s="472"/>
      <c r="O2" s="472"/>
      <c r="P2" s="472"/>
      <c r="Q2" s="472"/>
      <c r="R2" s="472"/>
      <c r="S2" s="472"/>
      <c r="T2" s="472"/>
      <c r="U2" s="472"/>
      <c r="V2" s="472"/>
    </row>
    <row r="3" spans="1:26" s="2" customFormat="1" ht="19.5" thickBot="1" x14ac:dyDescent="0.2">
      <c r="A3" s="552" t="s">
        <v>306</v>
      </c>
      <c r="B3" s="554">
        <f>项目基础信息!B6</f>
        <v>44316</v>
      </c>
      <c r="C3" s="7"/>
      <c r="D3" s="7"/>
      <c r="M3" s="473"/>
      <c r="N3" s="473"/>
      <c r="O3" s="473"/>
      <c r="P3" s="473"/>
      <c r="Q3" s="473"/>
      <c r="R3" s="473"/>
      <c r="S3" s="473"/>
      <c r="T3" s="473"/>
      <c r="U3" s="473"/>
      <c r="V3" s="473"/>
    </row>
    <row r="4" spans="1:26" s="335" customFormat="1" ht="33.75" customHeight="1" x14ac:dyDescent="0.15">
      <c r="A4" s="324" t="s">
        <v>264</v>
      </c>
      <c r="B4" s="576" t="s">
        <v>266</v>
      </c>
      <c r="C4" s="577" t="s">
        <v>265</v>
      </c>
      <c r="D4" s="577" t="s">
        <v>214</v>
      </c>
      <c r="E4" s="577" t="s">
        <v>267</v>
      </c>
      <c r="F4" s="572" t="s">
        <v>175</v>
      </c>
      <c r="G4" s="570" t="s">
        <v>100</v>
      </c>
      <c r="H4" s="572" t="s">
        <v>268</v>
      </c>
      <c r="I4" s="572" t="s">
        <v>221</v>
      </c>
      <c r="J4" s="578" t="s">
        <v>362</v>
      </c>
      <c r="K4" s="578" t="s">
        <v>363</v>
      </c>
      <c r="L4" s="579" t="s">
        <v>213</v>
      </c>
      <c r="M4" s="568" t="s">
        <v>576</v>
      </c>
      <c r="N4" s="569" t="s">
        <v>577</v>
      </c>
      <c r="O4" s="569" t="s">
        <v>578</v>
      </c>
      <c r="P4" s="569" t="s">
        <v>579</v>
      </c>
      <c r="Q4" s="569" t="s">
        <v>580</v>
      </c>
      <c r="R4" s="569" t="s">
        <v>581</v>
      </c>
      <c r="S4" s="569" t="s">
        <v>582</v>
      </c>
      <c r="T4" s="569" t="s">
        <v>583</v>
      </c>
      <c r="U4" s="569" t="s">
        <v>584</v>
      </c>
      <c r="V4" s="569" t="s">
        <v>367</v>
      </c>
      <c r="W4" s="573" t="s">
        <v>364</v>
      </c>
      <c r="X4" s="574" t="s">
        <v>262</v>
      </c>
      <c r="Y4" s="573" t="s">
        <v>365</v>
      </c>
      <c r="Z4" s="329" t="s">
        <v>150</v>
      </c>
    </row>
    <row r="5" spans="1:26" s="156" customFormat="1" ht="26.85" customHeight="1" x14ac:dyDescent="0.15">
      <c r="A5" s="224"/>
      <c r="B5" s="225"/>
      <c r="C5" s="225" t="s">
        <v>153</v>
      </c>
      <c r="D5" s="226"/>
      <c r="E5" s="226"/>
      <c r="F5" s="227"/>
      <c r="G5" s="228"/>
      <c r="H5" s="429"/>
      <c r="I5" s="429"/>
      <c r="J5" s="288">
        <f>SUM(J6:J237)</f>
        <v>0</v>
      </c>
      <c r="K5" s="288">
        <f>SUM(K6:K237)</f>
        <v>0</v>
      </c>
      <c r="L5" s="229"/>
      <c r="M5" s="474"/>
      <c r="N5" s="475"/>
      <c r="O5" s="475"/>
      <c r="P5" s="475"/>
      <c r="Q5" s="475"/>
      <c r="R5" s="475"/>
      <c r="S5" s="475"/>
      <c r="T5" s="475"/>
      <c r="U5" s="476"/>
      <c r="V5" s="475"/>
      <c r="W5" s="310">
        <f>SUM(W6:W237)</f>
        <v>0</v>
      </c>
      <c r="X5" s="372"/>
      <c r="Y5" s="310">
        <f>SUM(Y6:Y237)</f>
        <v>0</v>
      </c>
      <c r="Z5" s="206"/>
    </row>
    <row r="6" spans="1:26" s="11" customFormat="1" ht="20.100000000000001" customHeight="1" x14ac:dyDescent="0.15">
      <c r="A6" s="352"/>
      <c r="B6" s="353"/>
      <c r="C6" s="353"/>
      <c r="D6" s="353"/>
      <c r="E6" s="353"/>
      <c r="F6" s="357"/>
      <c r="G6" s="357"/>
      <c r="H6" s="351"/>
      <c r="I6" s="351"/>
      <c r="J6" s="358"/>
      <c r="K6" s="358"/>
      <c r="L6" s="354"/>
      <c r="M6" s="477"/>
      <c r="N6" s="478"/>
      <c r="O6" s="478"/>
      <c r="P6" s="478"/>
      <c r="Q6" s="478"/>
      <c r="R6" s="478"/>
      <c r="S6" s="478"/>
      <c r="T6" s="478"/>
      <c r="U6" s="478"/>
      <c r="V6" s="478"/>
      <c r="W6" s="347"/>
      <c r="X6" s="356"/>
      <c r="Y6" s="347"/>
      <c r="Z6" s="355"/>
    </row>
    <row r="7" spans="1:26" s="11" customFormat="1" ht="20.100000000000001" customHeight="1" x14ac:dyDescent="0.15">
      <c r="A7" s="352"/>
      <c r="B7" s="353"/>
      <c r="C7" s="353"/>
      <c r="D7" s="353"/>
      <c r="E7" s="353"/>
      <c r="F7" s="357"/>
      <c r="G7" s="357"/>
      <c r="H7" s="351"/>
      <c r="I7" s="351"/>
      <c r="J7" s="358"/>
      <c r="K7" s="358"/>
      <c r="L7" s="354"/>
      <c r="M7" s="477"/>
      <c r="N7" s="478"/>
      <c r="O7" s="478"/>
      <c r="P7" s="478"/>
      <c r="Q7" s="478"/>
      <c r="R7" s="478"/>
      <c r="S7" s="478"/>
      <c r="T7" s="478"/>
      <c r="U7" s="478"/>
      <c r="V7" s="478"/>
      <c r="W7" s="347"/>
      <c r="X7" s="356"/>
      <c r="Y7" s="347"/>
      <c r="Z7" s="355"/>
    </row>
    <row r="8" spans="1:26" s="11" customFormat="1" ht="20.100000000000001" customHeight="1" x14ac:dyDescent="0.15">
      <c r="A8" s="352"/>
      <c r="B8" s="353"/>
      <c r="C8" s="353"/>
      <c r="D8" s="353"/>
      <c r="E8" s="353"/>
      <c r="F8" s="357"/>
      <c r="G8" s="357"/>
      <c r="H8" s="351"/>
      <c r="I8" s="351"/>
      <c r="J8" s="358"/>
      <c r="K8" s="358"/>
      <c r="L8" s="354"/>
      <c r="M8" s="477"/>
      <c r="N8" s="478"/>
      <c r="O8" s="478"/>
      <c r="P8" s="478"/>
      <c r="Q8" s="478"/>
      <c r="R8" s="478"/>
      <c r="S8" s="478"/>
      <c r="T8" s="478"/>
      <c r="U8" s="478"/>
      <c r="V8" s="478"/>
      <c r="W8" s="347"/>
      <c r="X8" s="356"/>
      <c r="Y8" s="347"/>
      <c r="Z8" s="355"/>
    </row>
    <row r="9" spans="1:26" s="11" customFormat="1" ht="20.100000000000001" customHeight="1" x14ac:dyDescent="0.15">
      <c r="A9" s="352"/>
      <c r="B9" s="353"/>
      <c r="C9" s="353"/>
      <c r="D9" s="353"/>
      <c r="E9" s="353"/>
      <c r="F9" s="357"/>
      <c r="G9" s="357"/>
      <c r="H9" s="351"/>
      <c r="I9" s="351"/>
      <c r="J9" s="358"/>
      <c r="K9" s="358"/>
      <c r="L9" s="354"/>
      <c r="M9" s="477"/>
      <c r="N9" s="478"/>
      <c r="O9" s="478"/>
      <c r="P9" s="478"/>
      <c r="Q9" s="478"/>
      <c r="R9" s="478"/>
      <c r="S9" s="478"/>
      <c r="T9" s="478"/>
      <c r="U9" s="478"/>
      <c r="V9" s="478"/>
      <c r="W9" s="347"/>
      <c r="X9" s="356"/>
      <c r="Y9" s="347"/>
      <c r="Z9" s="355"/>
    </row>
    <row r="10" spans="1:26" s="11" customFormat="1" ht="20.100000000000001" customHeight="1" x14ac:dyDescent="0.15">
      <c r="A10" s="352"/>
      <c r="B10" s="353"/>
      <c r="C10" s="353"/>
      <c r="D10" s="353"/>
      <c r="E10" s="353"/>
      <c r="F10" s="357"/>
      <c r="G10" s="357"/>
      <c r="H10" s="351"/>
      <c r="I10" s="351"/>
      <c r="J10" s="358"/>
      <c r="K10" s="358"/>
      <c r="L10" s="354"/>
      <c r="M10" s="477"/>
      <c r="N10" s="478"/>
      <c r="O10" s="478"/>
      <c r="P10" s="478"/>
      <c r="Q10" s="478"/>
      <c r="R10" s="478"/>
      <c r="S10" s="478"/>
      <c r="T10" s="478"/>
      <c r="U10" s="478"/>
      <c r="V10" s="478"/>
      <c r="W10" s="347"/>
      <c r="X10" s="356"/>
      <c r="Y10" s="347"/>
      <c r="Z10" s="355"/>
    </row>
    <row r="11" spans="1:26" s="11" customFormat="1" ht="20.100000000000001" customHeight="1" x14ac:dyDescent="0.15">
      <c r="A11" s="352"/>
      <c r="B11" s="353"/>
      <c r="C11" s="353"/>
      <c r="D11" s="353"/>
      <c r="E11" s="353"/>
      <c r="F11" s="357"/>
      <c r="G11" s="357"/>
      <c r="H11" s="351"/>
      <c r="I11" s="351"/>
      <c r="J11" s="358"/>
      <c r="K11" s="358"/>
      <c r="L11" s="354"/>
      <c r="M11" s="477"/>
      <c r="N11" s="478"/>
      <c r="O11" s="478"/>
      <c r="P11" s="478"/>
      <c r="Q11" s="478"/>
      <c r="R11" s="478"/>
      <c r="S11" s="478"/>
      <c r="T11" s="478"/>
      <c r="U11" s="478"/>
      <c r="V11" s="478"/>
      <c r="W11" s="347"/>
      <c r="X11" s="356"/>
      <c r="Y11" s="347"/>
      <c r="Z11" s="355"/>
    </row>
    <row r="12" spans="1:26" s="11" customFormat="1" ht="20.100000000000001" customHeight="1" x14ac:dyDescent="0.15">
      <c r="A12" s="352"/>
      <c r="B12" s="353"/>
      <c r="C12" s="353"/>
      <c r="D12" s="353"/>
      <c r="E12" s="353"/>
      <c r="F12" s="357"/>
      <c r="G12" s="357"/>
      <c r="H12" s="351"/>
      <c r="I12" s="351"/>
      <c r="J12" s="358"/>
      <c r="K12" s="358"/>
      <c r="L12" s="354"/>
      <c r="M12" s="477"/>
      <c r="N12" s="478"/>
      <c r="O12" s="478"/>
      <c r="P12" s="478"/>
      <c r="Q12" s="478"/>
      <c r="R12" s="478"/>
      <c r="S12" s="478"/>
      <c r="T12" s="478"/>
      <c r="U12" s="478"/>
      <c r="V12" s="478"/>
      <c r="W12" s="347"/>
      <c r="X12" s="356"/>
      <c r="Y12" s="347"/>
      <c r="Z12" s="355"/>
    </row>
    <row r="13" spans="1:26" s="11" customFormat="1" ht="20.100000000000001" customHeight="1" x14ac:dyDescent="0.15">
      <c r="A13" s="352"/>
      <c r="B13" s="353"/>
      <c r="C13" s="353"/>
      <c r="D13" s="353"/>
      <c r="E13" s="353"/>
      <c r="F13" s="357"/>
      <c r="G13" s="357"/>
      <c r="H13" s="351"/>
      <c r="I13" s="351"/>
      <c r="J13" s="358"/>
      <c r="K13" s="358"/>
      <c r="L13" s="354"/>
      <c r="M13" s="477"/>
      <c r="N13" s="478"/>
      <c r="O13" s="478"/>
      <c r="P13" s="478"/>
      <c r="Q13" s="478"/>
      <c r="R13" s="478"/>
      <c r="S13" s="478"/>
      <c r="T13" s="478"/>
      <c r="U13" s="478"/>
      <c r="V13" s="478"/>
      <c r="W13" s="347"/>
      <c r="X13" s="356"/>
      <c r="Y13" s="347"/>
      <c r="Z13" s="355"/>
    </row>
    <row r="14" spans="1:26" s="11" customFormat="1" ht="20.100000000000001" customHeight="1" x14ac:dyDescent="0.15">
      <c r="A14" s="352"/>
      <c r="B14" s="353"/>
      <c r="C14" s="353"/>
      <c r="D14" s="353"/>
      <c r="E14" s="353"/>
      <c r="F14" s="357"/>
      <c r="G14" s="357"/>
      <c r="H14" s="351"/>
      <c r="I14" s="351"/>
      <c r="J14" s="358"/>
      <c r="K14" s="358"/>
      <c r="L14" s="354"/>
      <c r="M14" s="477"/>
      <c r="N14" s="478"/>
      <c r="O14" s="478"/>
      <c r="P14" s="478"/>
      <c r="Q14" s="478"/>
      <c r="R14" s="478"/>
      <c r="S14" s="478"/>
      <c r="T14" s="478"/>
      <c r="U14" s="478"/>
      <c r="V14" s="478"/>
      <c r="W14" s="347"/>
      <c r="X14" s="356"/>
      <c r="Y14" s="347"/>
      <c r="Z14" s="355"/>
    </row>
    <row r="15" spans="1:26" s="11" customFormat="1" ht="20.100000000000001" customHeight="1" x14ac:dyDescent="0.15">
      <c r="A15" s="352"/>
      <c r="B15" s="353"/>
      <c r="C15" s="353"/>
      <c r="D15" s="353"/>
      <c r="E15" s="353"/>
      <c r="F15" s="357"/>
      <c r="G15" s="357"/>
      <c r="H15" s="351"/>
      <c r="I15" s="351"/>
      <c r="J15" s="358"/>
      <c r="K15" s="358"/>
      <c r="L15" s="354"/>
      <c r="M15" s="477"/>
      <c r="N15" s="478"/>
      <c r="O15" s="478"/>
      <c r="P15" s="478"/>
      <c r="Q15" s="478"/>
      <c r="R15" s="478"/>
      <c r="S15" s="478"/>
      <c r="T15" s="478"/>
      <c r="U15" s="478"/>
      <c r="V15" s="478"/>
      <c r="W15" s="347"/>
      <c r="X15" s="356"/>
      <c r="Y15" s="347"/>
      <c r="Z15" s="355"/>
    </row>
    <row r="16" spans="1:26" s="11" customFormat="1" ht="20.100000000000001" customHeight="1" x14ac:dyDescent="0.15">
      <c r="A16" s="352"/>
      <c r="B16" s="353"/>
      <c r="C16" s="353"/>
      <c r="D16" s="353"/>
      <c r="E16" s="353"/>
      <c r="F16" s="357"/>
      <c r="G16" s="357"/>
      <c r="H16" s="351"/>
      <c r="I16" s="351"/>
      <c r="J16" s="358"/>
      <c r="K16" s="358"/>
      <c r="L16" s="354"/>
      <c r="M16" s="477"/>
      <c r="N16" s="478"/>
      <c r="O16" s="478"/>
      <c r="P16" s="478"/>
      <c r="Q16" s="478"/>
      <c r="R16" s="478"/>
      <c r="S16" s="478"/>
      <c r="T16" s="478"/>
      <c r="U16" s="478"/>
      <c r="V16" s="478"/>
      <c r="W16" s="347"/>
      <c r="X16" s="356"/>
      <c r="Y16" s="347"/>
      <c r="Z16" s="355"/>
    </row>
    <row r="17" spans="1:26" s="11" customFormat="1" ht="20.100000000000001" customHeight="1" x14ac:dyDescent="0.15">
      <c r="A17" s="352"/>
      <c r="B17" s="353"/>
      <c r="C17" s="353"/>
      <c r="D17" s="353"/>
      <c r="E17" s="353"/>
      <c r="F17" s="357"/>
      <c r="G17" s="357"/>
      <c r="H17" s="351"/>
      <c r="I17" s="351"/>
      <c r="J17" s="358"/>
      <c r="K17" s="358"/>
      <c r="L17" s="354"/>
      <c r="M17" s="477"/>
      <c r="N17" s="478"/>
      <c r="O17" s="478"/>
      <c r="P17" s="478"/>
      <c r="Q17" s="478"/>
      <c r="R17" s="478"/>
      <c r="S17" s="478"/>
      <c r="T17" s="478"/>
      <c r="U17" s="478"/>
      <c r="V17" s="478"/>
      <c r="W17" s="347"/>
      <c r="X17" s="356"/>
      <c r="Y17" s="347"/>
      <c r="Z17" s="355"/>
    </row>
    <row r="18" spans="1:26" s="11" customFormat="1" ht="20.100000000000001" customHeight="1" x14ac:dyDescent="0.15">
      <c r="A18" s="352"/>
      <c r="B18" s="353"/>
      <c r="C18" s="353"/>
      <c r="D18" s="353"/>
      <c r="E18" s="353"/>
      <c r="F18" s="357"/>
      <c r="G18" s="357"/>
      <c r="H18" s="351"/>
      <c r="I18" s="351"/>
      <c r="J18" s="358"/>
      <c r="K18" s="358"/>
      <c r="L18" s="354"/>
      <c r="M18" s="477"/>
      <c r="N18" s="478"/>
      <c r="O18" s="478"/>
      <c r="P18" s="478"/>
      <c r="Q18" s="478"/>
      <c r="R18" s="478"/>
      <c r="S18" s="478"/>
      <c r="T18" s="478"/>
      <c r="U18" s="478"/>
      <c r="V18" s="478"/>
      <c r="W18" s="347"/>
      <c r="X18" s="356"/>
      <c r="Y18" s="347"/>
      <c r="Z18" s="355"/>
    </row>
    <row r="19" spans="1:26" s="11" customFormat="1" ht="20.100000000000001" customHeight="1" x14ac:dyDescent="0.15">
      <c r="A19" s="352"/>
      <c r="B19" s="353"/>
      <c r="C19" s="353"/>
      <c r="D19" s="353"/>
      <c r="E19" s="353"/>
      <c r="F19" s="357"/>
      <c r="G19" s="357"/>
      <c r="H19" s="351"/>
      <c r="I19" s="351"/>
      <c r="J19" s="358"/>
      <c r="K19" s="358"/>
      <c r="L19" s="354"/>
      <c r="M19" s="477"/>
      <c r="N19" s="478"/>
      <c r="O19" s="478"/>
      <c r="P19" s="478"/>
      <c r="Q19" s="478"/>
      <c r="R19" s="478"/>
      <c r="S19" s="478"/>
      <c r="T19" s="478"/>
      <c r="U19" s="478"/>
      <c r="V19" s="478"/>
      <c r="W19" s="347"/>
      <c r="X19" s="356"/>
      <c r="Y19" s="347"/>
      <c r="Z19" s="355"/>
    </row>
    <row r="20" spans="1:26" s="11" customFormat="1" ht="20.100000000000001" customHeight="1" x14ac:dyDescent="0.15">
      <c r="A20" s="352"/>
      <c r="B20" s="353"/>
      <c r="C20" s="353"/>
      <c r="D20" s="353"/>
      <c r="E20" s="353"/>
      <c r="F20" s="357"/>
      <c r="G20" s="357"/>
      <c r="H20" s="351"/>
      <c r="I20" s="351"/>
      <c r="J20" s="358"/>
      <c r="K20" s="358"/>
      <c r="L20" s="354"/>
      <c r="M20" s="477"/>
      <c r="N20" s="478"/>
      <c r="O20" s="478"/>
      <c r="P20" s="478"/>
      <c r="Q20" s="478"/>
      <c r="R20" s="478"/>
      <c r="S20" s="478"/>
      <c r="T20" s="478"/>
      <c r="U20" s="478"/>
      <c r="V20" s="478"/>
      <c r="W20" s="347"/>
      <c r="X20" s="356"/>
      <c r="Y20" s="347"/>
      <c r="Z20" s="355"/>
    </row>
    <row r="21" spans="1:26" s="11" customFormat="1" ht="20.100000000000001" customHeight="1" x14ac:dyDescent="0.15">
      <c r="A21" s="352"/>
      <c r="B21" s="353"/>
      <c r="C21" s="353"/>
      <c r="D21" s="353"/>
      <c r="E21" s="353"/>
      <c r="F21" s="357"/>
      <c r="G21" s="357"/>
      <c r="H21" s="351"/>
      <c r="I21" s="351"/>
      <c r="J21" s="358"/>
      <c r="K21" s="358"/>
      <c r="L21" s="354"/>
      <c r="M21" s="477"/>
      <c r="N21" s="478"/>
      <c r="O21" s="478"/>
      <c r="P21" s="478"/>
      <c r="Q21" s="478"/>
      <c r="R21" s="478"/>
      <c r="S21" s="478"/>
      <c r="T21" s="478"/>
      <c r="U21" s="478"/>
      <c r="V21" s="478"/>
      <c r="W21" s="347"/>
      <c r="X21" s="356"/>
      <c r="Y21" s="347"/>
      <c r="Z21" s="355"/>
    </row>
    <row r="22" spans="1:26" s="11" customFormat="1" ht="20.100000000000001" customHeight="1" x14ac:dyDescent="0.15">
      <c r="A22" s="352"/>
      <c r="B22" s="353"/>
      <c r="C22" s="353"/>
      <c r="D22" s="353"/>
      <c r="E22" s="353"/>
      <c r="F22" s="357"/>
      <c r="G22" s="357"/>
      <c r="H22" s="351"/>
      <c r="I22" s="351"/>
      <c r="J22" s="358"/>
      <c r="K22" s="358"/>
      <c r="L22" s="354"/>
      <c r="M22" s="477"/>
      <c r="N22" s="478"/>
      <c r="O22" s="478"/>
      <c r="P22" s="478"/>
      <c r="Q22" s="478"/>
      <c r="R22" s="478"/>
      <c r="S22" s="478"/>
      <c r="T22" s="478"/>
      <c r="U22" s="478"/>
      <c r="V22" s="478"/>
      <c r="W22" s="347"/>
      <c r="X22" s="356"/>
      <c r="Y22" s="347"/>
      <c r="Z22" s="355"/>
    </row>
    <row r="23" spans="1:26" s="11" customFormat="1" ht="20.100000000000001" customHeight="1" x14ac:dyDescent="0.15">
      <c r="A23" s="352"/>
      <c r="B23" s="353"/>
      <c r="C23" s="353"/>
      <c r="D23" s="353"/>
      <c r="E23" s="353"/>
      <c r="F23" s="357"/>
      <c r="G23" s="357"/>
      <c r="H23" s="351"/>
      <c r="I23" s="351"/>
      <c r="J23" s="358"/>
      <c r="K23" s="358"/>
      <c r="L23" s="354"/>
      <c r="M23" s="477"/>
      <c r="N23" s="478"/>
      <c r="O23" s="478"/>
      <c r="P23" s="478"/>
      <c r="Q23" s="478"/>
      <c r="R23" s="478"/>
      <c r="S23" s="478"/>
      <c r="T23" s="478"/>
      <c r="U23" s="478"/>
      <c r="V23" s="478"/>
      <c r="W23" s="347"/>
      <c r="X23" s="356"/>
      <c r="Y23" s="347"/>
      <c r="Z23" s="355"/>
    </row>
    <row r="24" spans="1:26" s="11" customFormat="1" ht="20.100000000000001" customHeight="1" x14ac:dyDescent="0.15">
      <c r="A24" s="352"/>
      <c r="B24" s="353"/>
      <c r="C24" s="353"/>
      <c r="D24" s="353"/>
      <c r="E24" s="353"/>
      <c r="F24" s="357"/>
      <c r="G24" s="357"/>
      <c r="H24" s="351"/>
      <c r="I24" s="351"/>
      <c r="J24" s="358"/>
      <c r="K24" s="358"/>
      <c r="L24" s="354"/>
      <c r="M24" s="477"/>
      <c r="N24" s="478"/>
      <c r="O24" s="478"/>
      <c r="P24" s="478"/>
      <c r="Q24" s="478"/>
      <c r="R24" s="478"/>
      <c r="S24" s="478"/>
      <c r="T24" s="478"/>
      <c r="U24" s="478"/>
      <c r="V24" s="478"/>
      <c r="W24" s="347"/>
      <c r="X24" s="356"/>
      <c r="Y24" s="347"/>
      <c r="Z24" s="355"/>
    </row>
    <row r="25" spans="1:26" s="11" customFormat="1" ht="20.100000000000001" customHeight="1" x14ac:dyDescent="0.15">
      <c r="A25" s="352"/>
      <c r="B25" s="353"/>
      <c r="C25" s="353"/>
      <c r="D25" s="353"/>
      <c r="E25" s="353"/>
      <c r="F25" s="357"/>
      <c r="G25" s="357"/>
      <c r="H25" s="351"/>
      <c r="I25" s="351"/>
      <c r="J25" s="358"/>
      <c r="K25" s="358"/>
      <c r="L25" s="354"/>
      <c r="M25" s="477"/>
      <c r="N25" s="478"/>
      <c r="O25" s="478"/>
      <c r="P25" s="478"/>
      <c r="Q25" s="478"/>
      <c r="R25" s="478"/>
      <c r="S25" s="478"/>
      <c r="T25" s="478"/>
      <c r="U25" s="478"/>
      <c r="V25" s="478"/>
      <c r="W25" s="347"/>
      <c r="X25" s="356"/>
      <c r="Y25" s="347"/>
      <c r="Z25" s="355"/>
    </row>
    <row r="26" spans="1:26" s="11" customFormat="1" ht="20.100000000000001" customHeight="1" x14ac:dyDescent="0.15">
      <c r="A26" s="352"/>
      <c r="B26" s="353"/>
      <c r="C26" s="353"/>
      <c r="D26" s="353"/>
      <c r="E26" s="353"/>
      <c r="F26" s="357"/>
      <c r="G26" s="357"/>
      <c r="H26" s="351"/>
      <c r="I26" s="351"/>
      <c r="J26" s="358"/>
      <c r="K26" s="358"/>
      <c r="L26" s="354"/>
      <c r="M26" s="477"/>
      <c r="N26" s="478"/>
      <c r="O26" s="478"/>
      <c r="P26" s="478"/>
      <c r="Q26" s="478"/>
      <c r="R26" s="478"/>
      <c r="S26" s="478"/>
      <c r="T26" s="478"/>
      <c r="U26" s="478"/>
      <c r="V26" s="478"/>
      <c r="W26" s="347"/>
      <c r="X26" s="356"/>
      <c r="Y26" s="347"/>
      <c r="Z26" s="355"/>
    </row>
    <row r="27" spans="1:26" s="11" customFormat="1" ht="20.100000000000001" customHeight="1" x14ac:dyDescent="0.15">
      <c r="A27" s="352"/>
      <c r="B27" s="353"/>
      <c r="C27" s="353"/>
      <c r="D27" s="353"/>
      <c r="E27" s="353"/>
      <c r="F27" s="357"/>
      <c r="G27" s="357"/>
      <c r="H27" s="351"/>
      <c r="I27" s="351"/>
      <c r="J27" s="358"/>
      <c r="K27" s="358"/>
      <c r="L27" s="354"/>
      <c r="M27" s="477"/>
      <c r="N27" s="478"/>
      <c r="O27" s="478"/>
      <c r="P27" s="478"/>
      <c r="Q27" s="478"/>
      <c r="R27" s="478"/>
      <c r="S27" s="478"/>
      <c r="T27" s="478"/>
      <c r="U27" s="478"/>
      <c r="V27" s="478"/>
      <c r="W27" s="347"/>
      <c r="X27" s="356"/>
      <c r="Y27" s="347"/>
      <c r="Z27" s="355"/>
    </row>
    <row r="28" spans="1:26" s="11" customFormat="1" ht="20.100000000000001" customHeight="1" x14ac:dyDescent="0.15">
      <c r="A28" s="352"/>
      <c r="B28" s="353"/>
      <c r="C28" s="353"/>
      <c r="D28" s="353"/>
      <c r="E28" s="353"/>
      <c r="F28" s="357"/>
      <c r="G28" s="357"/>
      <c r="H28" s="351"/>
      <c r="I28" s="351"/>
      <c r="J28" s="358"/>
      <c r="K28" s="358"/>
      <c r="L28" s="354"/>
      <c r="M28" s="477"/>
      <c r="N28" s="478"/>
      <c r="O28" s="478"/>
      <c r="P28" s="478"/>
      <c r="Q28" s="478"/>
      <c r="R28" s="478"/>
      <c r="S28" s="478"/>
      <c r="T28" s="478"/>
      <c r="U28" s="478"/>
      <c r="V28" s="478"/>
      <c r="W28" s="347"/>
      <c r="X28" s="356"/>
      <c r="Y28" s="347"/>
      <c r="Z28" s="355"/>
    </row>
    <row r="29" spans="1:26" s="11" customFormat="1" ht="20.100000000000001" customHeight="1" x14ac:dyDescent="0.15">
      <c r="A29" s="352"/>
      <c r="B29" s="353"/>
      <c r="C29" s="353"/>
      <c r="D29" s="353"/>
      <c r="E29" s="353"/>
      <c r="F29" s="357"/>
      <c r="G29" s="357"/>
      <c r="H29" s="351"/>
      <c r="I29" s="351"/>
      <c r="J29" s="358"/>
      <c r="K29" s="358"/>
      <c r="L29" s="354"/>
      <c r="M29" s="477"/>
      <c r="N29" s="478"/>
      <c r="O29" s="478"/>
      <c r="P29" s="478"/>
      <c r="Q29" s="478"/>
      <c r="R29" s="478"/>
      <c r="S29" s="478"/>
      <c r="T29" s="478"/>
      <c r="U29" s="478"/>
      <c r="V29" s="478"/>
      <c r="W29" s="347"/>
      <c r="X29" s="356"/>
      <c r="Y29" s="347"/>
      <c r="Z29" s="355"/>
    </row>
    <row r="30" spans="1:26" s="11" customFormat="1" ht="20.100000000000001" customHeight="1" x14ac:dyDescent="0.15">
      <c r="A30" s="352"/>
      <c r="B30" s="353"/>
      <c r="C30" s="353"/>
      <c r="D30" s="353"/>
      <c r="E30" s="353"/>
      <c r="F30" s="357"/>
      <c r="G30" s="357"/>
      <c r="H30" s="351"/>
      <c r="I30" s="351"/>
      <c r="J30" s="358"/>
      <c r="K30" s="358"/>
      <c r="L30" s="354"/>
      <c r="M30" s="477"/>
      <c r="N30" s="478"/>
      <c r="O30" s="478"/>
      <c r="P30" s="478"/>
      <c r="Q30" s="478"/>
      <c r="R30" s="478"/>
      <c r="S30" s="478"/>
      <c r="T30" s="478"/>
      <c r="U30" s="478"/>
      <c r="V30" s="478"/>
      <c r="W30" s="347"/>
      <c r="X30" s="356"/>
      <c r="Y30" s="347"/>
      <c r="Z30" s="355"/>
    </row>
    <row r="31" spans="1:26" s="11" customFormat="1" ht="20.100000000000001" customHeight="1" x14ac:dyDescent="0.15">
      <c r="A31" s="352"/>
      <c r="B31" s="353"/>
      <c r="C31" s="353"/>
      <c r="D31" s="353"/>
      <c r="E31" s="353"/>
      <c r="F31" s="357"/>
      <c r="G31" s="357"/>
      <c r="H31" s="351"/>
      <c r="I31" s="351"/>
      <c r="J31" s="358"/>
      <c r="K31" s="358"/>
      <c r="L31" s="354"/>
      <c r="M31" s="477"/>
      <c r="N31" s="478"/>
      <c r="O31" s="478"/>
      <c r="P31" s="478"/>
      <c r="Q31" s="478"/>
      <c r="R31" s="478"/>
      <c r="S31" s="478"/>
      <c r="T31" s="478"/>
      <c r="U31" s="478"/>
      <c r="V31" s="478"/>
      <c r="W31" s="347"/>
      <c r="X31" s="356"/>
      <c r="Y31" s="347"/>
      <c r="Z31" s="355"/>
    </row>
    <row r="32" spans="1:26" s="11" customFormat="1" ht="20.100000000000001" customHeight="1" x14ac:dyDescent="0.15">
      <c r="A32" s="352"/>
      <c r="B32" s="353"/>
      <c r="C32" s="353"/>
      <c r="D32" s="353"/>
      <c r="E32" s="353"/>
      <c r="F32" s="357"/>
      <c r="G32" s="357"/>
      <c r="H32" s="351"/>
      <c r="I32" s="351"/>
      <c r="J32" s="358"/>
      <c r="K32" s="358"/>
      <c r="L32" s="354"/>
      <c r="M32" s="477"/>
      <c r="N32" s="478"/>
      <c r="O32" s="478"/>
      <c r="P32" s="478"/>
      <c r="Q32" s="478"/>
      <c r="R32" s="478"/>
      <c r="S32" s="478"/>
      <c r="T32" s="478"/>
      <c r="U32" s="478"/>
      <c r="V32" s="478"/>
      <c r="W32" s="347"/>
      <c r="X32" s="356"/>
      <c r="Y32" s="347"/>
      <c r="Z32" s="355"/>
    </row>
    <row r="33" spans="1:26" s="11" customFormat="1" ht="20.100000000000001" customHeight="1" x14ac:dyDescent="0.15">
      <c r="A33" s="352"/>
      <c r="B33" s="353"/>
      <c r="C33" s="353"/>
      <c r="D33" s="353"/>
      <c r="E33" s="353"/>
      <c r="F33" s="357"/>
      <c r="G33" s="357"/>
      <c r="H33" s="351"/>
      <c r="I33" s="351"/>
      <c r="J33" s="358"/>
      <c r="K33" s="358"/>
      <c r="L33" s="354"/>
      <c r="M33" s="477"/>
      <c r="N33" s="478"/>
      <c r="O33" s="478"/>
      <c r="P33" s="478"/>
      <c r="Q33" s="478"/>
      <c r="R33" s="478"/>
      <c r="S33" s="478"/>
      <c r="T33" s="478"/>
      <c r="U33" s="478"/>
      <c r="V33" s="478"/>
      <c r="W33" s="347"/>
      <c r="X33" s="356"/>
      <c r="Y33" s="347"/>
      <c r="Z33" s="355"/>
    </row>
    <row r="34" spans="1:26" s="11" customFormat="1" ht="20.100000000000001" customHeight="1" x14ac:dyDescent="0.15">
      <c r="A34" s="352"/>
      <c r="B34" s="353"/>
      <c r="C34" s="353"/>
      <c r="D34" s="353"/>
      <c r="E34" s="353"/>
      <c r="F34" s="357"/>
      <c r="G34" s="357"/>
      <c r="H34" s="351"/>
      <c r="I34" s="351"/>
      <c r="J34" s="358"/>
      <c r="K34" s="358"/>
      <c r="L34" s="354"/>
      <c r="M34" s="477"/>
      <c r="N34" s="478"/>
      <c r="O34" s="478"/>
      <c r="P34" s="478"/>
      <c r="Q34" s="478"/>
      <c r="R34" s="478"/>
      <c r="S34" s="478"/>
      <c r="T34" s="478"/>
      <c r="U34" s="478"/>
      <c r="V34" s="478"/>
      <c r="W34" s="347"/>
      <c r="X34" s="356"/>
      <c r="Y34" s="347"/>
      <c r="Z34" s="355"/>
    </row>
    <row r="35" spans="1:26" s="11" customFormat="1" ht="20.100000000000001" customHeight="1" x14ac:dyDescent="0.15">
      <c r="A35" s="352"/>
      <c r="B35" s="353"/>
      <c r="C35" s="353"/>
      <c r="D35" s="353"/>
      <c r="E35" s="353"/>
      <c r="F35" s="357"/>
      <c r="G35" s="357"/>
      <c r="H35" s="351"/>
      <c r="I35" s="351"/>
      <c r="J35" s="358"/>
      <c r="K35" s="358"/>
      <c r="L35" s="354"/>
      <c r="M35" s="477"/>
      <c r="N35" s="478"/>
      <c r="O35" s="478"/>
      <c r="P35" s="478"/>
      <c r="Q35" s="478"/>
      <c r="R35" s="478"/>
      <c r="S35" s="478"/>
      <c r="T35" s="478"/>
      <c r="U35" s="478"/>
      <c r="V35" s="478"/>
      <c r="W35" s="347"/>
      <c r="X35" s="356"/>
      <c r="Y35" s="347"/>
      <c r="Z35" s="355"/>
    </row>
    <row r="36" spans="1:26" s="11" customFormat="1" ht="20.100000000000001" customHeight="1" x14ac:dyDescent="0.15">
      <c r="A36" s="352"/>
      <c r="B36" s="353"/>
      <c r="C36" s="353"/>
      <c r="D36" s="353"/>
      <c r="E36" s="353"/>
      <c r="F36" s="357"/>
      <c r="G36" s="357"/>
      <c r="H36" s="351"/>
      <c r="I36" s="351"/>
      <c r="J36" s="358"/>
      <c r="K36" s="358"/>
      <c r="L36" s="354"/>
      <c r="M36" s="477"/>
      <c r="N36" s="478"/>
      <c r="O36" s="478"/>
      <c r="P36" s="478"/>
      <c r="Q36" s="478"/>
      <c r="R36" s="478"/>
      <c r="S36" s="478"/>
      <c r="T36" s="478"/>
      <c r="U36" s="478"/>
      <c r="V36" s="478"/>
      <c r="W36" s="347"/>
      <c r="X36" s="356"/>
      <c r="Y36" s="347"/>
      <c r="Z36" s="355"/>
    </row>
    <row r="37" spans="1:26" s="11" customFormat="1" ht="20.100000000000001" customHeight="1" x14ac:dyDescent="0.15">
      <c r="A37" s="352"/>
      <c r="B37" s="353"/>
      <c r="C37" s="353"/>
      <c r="D37" s="353"/>
      <c r="E37" s="353"/>
      <c r="F37" s="357"/>
      <c r="G37" s="357"/>
      <c r="H37" s="351"/>
      <c r="I37" s="351"/>
      <c r="J37" s="358"/>
      <c r="K37" s="358"/>
      <c r="L37" s="354"/>
      <c r="M37" s="477"/>
      <c r="N37" s="478"/>
      <c r="O37" s="478"/>
      <c r="P37" s="478"/>
      <c r="Q37" s="478"/>
      <c r="R37" s="478"/>
      <c r="S37" s="478"/>
      <c r="T37" s="478"/>
      <c r="U37" s="478"/>
      <c r="V37" s="478"/>
      <c r="W37" s="347"/>
      <c r="X37" s="356"/>
      <c r="Y37" s="347"/>
      <c r="Z37" s="355"/>
    </row>
    <row r="38" spans="1:26" s="11" customFormat="1" ht="20.100000000000001" customHeight="1" x14ac:dyDescent="0.15">
      <c r="A38" s="352"/>
      <c r="B38" s="353"/>
      <c r="C38" s="353"/>
      <c r="D38" s="353"/>
      <c r="E38" s="353"/>
      <c r="F38" s="357"/>
      <c r="G38" s="357"/>
      <c r="H38" s="351"/>
      <c r="I38" s="351"/>
      <c r="J38" s="358"/>
      <c r="K38" s="358"/>
      <c r="L38" s="354"/>
      <c r="M38" s="477"/>
      <c r="N38" s="478"/>
      <c r="O38" s="478"/>
      <c r="P38" s="478"/>
      <c r="Q38" s="478"/>
      <c r="R38" s="478"/>
      <c r="S38" s="478"/>
      <c r="T38" s="478"/>
      <c r="U38" s="478"/>
      <c r="V38" s="478"/>
      <c r="W38" s="347"/>
      <c r="X38" s="356"/>
      <c r="Y38" s="347"/>
      <c r="Z38" s="355"/>
    </row>
    <row r="39" spans="1:26" s="11" customFormat="1" ht="20.100000000000001" customHeight="1" x14ac:dyDescent="0.15">
      <c r="A39" s="352"/>
      <c r="B39" s="353"/>
      <c r="C39" s="353"/>
      <c r="D39" s="353"/>
      <c r="E39" s="353"/>
      <c r="F39" s="357"/>
      <c r="G39" s="357"/>
      <c r="H39" s="351"/>
      <c r="I39" s="351"/>
      <c r="J39" s="358"/>
      <c r="K39" s="358"/>
      <c r="L39" s="354"/>
      <c r="M39" s="477"/>
      <c r="N39" s="478"/>
      <c r="O39" s="478"/>
      <c r="P39" s="478"/>
      <c r="Q39" s="478"/>
      <c r="R39" s="478"/>
      <c r="S39" s="478"/>
      <c r="T39" s="478"/>
      <c r="U39" s="478"/>
      <c r="V39" s="478"/>
      <c r="W39" s="347"/>
      <c r="X39" s="356"/>
      <c r="Y39" s="347"/>
      <c r="Z39" s="355"/>
    </row>
    <row r="40" spans="1:26" s="11" customFormat="1" ht="20.100000000000001" customHeight="1" x14ac:dyDescent="0.15">
      <c r="A40" s="352"/>
      <c r="B40" s="353"/>
      <c r="C40" s="353"/>
      <c r="D40" s="353"/>
      <c r="E40" s="353"/>
      <c r="F40" s="357"/>
      <c r="G40" s="357"/>
      <c r="H40" s="351"/>
      <c r="I40" s="351"/>
      <c r="J40" s="358"/>
      <c r="K40" s="358"/>
      <c r="L40" s="354"/>
      <c r="M40" s="477"/>
      <c r="N40" s="478"/>
      <c r="O40" s="478"/>
      <c r="P40" s="478"/>
      <c r="Q40" s="478"/>
      <c r="R40" s="478"/>
      <c r="S40" s="478"/>
      <c r="T40" s="478"/>
      <c r="U40" s="478"/>
      <c r="V40" s="478"/>
      <c r="W40" s="347"/>
      <c r="X40" s="356"/>
      <c r="Y40" s="347"/>
      <c r="Z40" s="355"/>
    </row>
    <row r="41" spans="1:26" s="11" customFormat="1" ht="20.100000000000001" customHeight="1" x14ac:dyDescent="0.15">
      <c r="A41" s="352"/>
      <c r="B41" s="353"/>
      <c r="C41" s="353"/>
      <c r="D41" s="353"/>
      <c r="E41" s="353"/>
      <c r="F41" s="357"/>
      <c r="G41" s="357"/>
      <c r="H41" s="351"/>
      <c r="I41" s="351"/>
      <c r="J41" s="358"/>
      <c r="K41" s="358"/>
      <c r="L41" s="354"/>
      <c r="M41" s="477"/>
      <c r="N41" s="478"/>
      <c r="O41" s="478"/>
      <c r="P41" s="478"/>
      <c r="Q41" s="478"/>
      <c r="R41" s="478"/>
      <c r="S41" s="478"/>
      <c r="T41" s="478"/>
      <c r="U41" s="478"/>
      <c r="V41" s="478"/>
      <c r="W41" s="347"/>
      <c r="X41" s="356"/>
      <c r="Y41" s="347"/>
      <c r="Z41" s="355"/>
    </row>
    <row r="42" spans="1:26" s="11" customFormat="1" ht="20.100000000000001" customHeight="1" x14ac:dyDescent="0.15">
      <c r="A42" s="352"/>
      <c r="B42" s="353"/>
      <c r="C42" s="353"/>
      <c r="D42" s="353"/>
      <c r="E42" s="353"/>
      <c r="F42" s="357"/>
      <c r="G42" s="357"/>
      <c r="H42" s="351"/>
      <c r="I42" s="351"/>
      <c r="J42" s="358"/>
      <c r="K42" s="358"/>
      <c r="L42" s="354"/>
      <c r="M42" s="477"/>
      <c r="N42" s="478"/>
      <c r="O42" s="478"/>
      <c r="P42" s="478"/>
      <c r="Q42" s="478"/>
      <c r="R42" s="478"/>
      <c r="S42" s="478"/>
      <c r="T42" s="478"/>
      <c r="U42" s="478"/>
      <c r="V42" s="478"/>
      <c r="W42" s="347"/>
      <c r="X42" s="356"/>
      <c r="Y42" s="347"/>
      <c r="Z42" s="355"/>
    </row>
    <row r="43" spans="1:26" s="11" customFormat="1" ht="20.100000000000001" customHeight="1" x14ac:dyDescent="0.15">
      <c r="A43" s="352"/>
      <c r="B43" s="353"/>
      <c r="C43" s="353"/>
      <c r="D43" s="353"/>
      <c r="E43" s="353"/>
      <c r="F43" s="357"/>
      <c r="G43" s="357"/>
      <c r="H43" s="351"/>
      <c r="I43" s="351"/>
      <c r="J43" s="358"/>
      <c r="K43" s="358"/>
      <c r="L43" s="354"/>
      <c r="M43" s="477"/>
      <c r="N43" s="478"/>
      <c r="O43" s="478"/>
      <c r="P43" s="478"/>
      <c r="Q43" s="478"/>
      <c r="R43" s="478"/>
      <c r="S43" s="478"/>
      <c r="T43" s="478"/>
      <c r="U43" s="478"/>
      <c r="V43" s="478"/>
      <c r="W43" s="347"/>
      <c r="X43" s="356"/>
      <c r="Y43" s="347"/>
      <c r="Z43" s="355"/>
    </row>
    <row r="44" spans="1:26" s="11" customFormat="1" ht="20.100000000000001" customHeight="1" x14ac:dyDescent="0.15">
      <c r="A44" s="352"/>
      <c r="B44" s="353"/>
      <c r="C44" s="353"/>
      <c r="D44" s="353"/>
      <c r="E44" s="353"/>
      <c r="F44" s="357"/>
      <c r="G44" s="357"/>
      <c r="H44" s="351"/>
      <c r="I44" s="351"/>
      <c r="J44" s="358"/>
      <c r="K44" s="358"/>
      <c r="L44" s="354"/>
      <c r="M44" s="477"/>
      <c r="N44" s="478"/>
      <c r="O44" s="478"/>
      <c r="P44" s="478"/>
      <c r="Q44" s="478"/>
      <c r="R44" s="478"/>
      <c r="S44" s="478"/>
      <c r="T44" s="478"/>
      <c r="U44" s="478"/>
      <c r="V44" s="478"/>
      <c r="W44" s="347"/>
      <c r="X44" s="356"/>
      <c r="Y44" s="347"/>
      <c r="Z44" s="355"/>
    </row>
    <row r="45" spans="1:26" s="11" customFormat="1" ht="20.100000000000001" customHeight="1" x14ac:dyDescent="0.15">
      <c r="A45" s="352"/>
      <c r="B45" s="353"/>
      <c r="C45" s="353"/>
      <c r="D45" s="353"/>
      <c r="E45" s="353"/>
      <c r="F45" s="357"/>
      <c r="G45" s="357"/>
      <c r="H45" s="351"/>
      <c r="I45" s="351"/>
      <c r="J45" s="358"/>
      <c r="K45" s="358"/>
      <c r="L45" s="354"/>
      <c r="M45" s="477"/>
      <c r="N45" s="478"/>
      <c r="O45" s="478"/>
      <c r="P45" s="478"/>
      <c r="Q45" s="478"/>
      <c r="R45" s="478"/>
      <c r="S45" s="478"/>
      <c r="T45" s="478"/>
      <c r="U45" s="478"/>
      <c r="V45" s="478"/>
      <c r="W45" s="347"/>
      <c r="X45" s="356"/>
      <c r="Y45" s="347"/>
      <c r="Z45" s="355"/>
    </row>
    <row r="46" spans="1:26" s="11" customFormat="1" ht="20.100000000000001" customHeight="1" x14ac:dyDescent="0.15">
      <c r="A46" s="352"/>
      <c r="B46" s="353"/>
      <c r="C46" s="353"/>
      <c r="D46" s="353"/>
      <c r="E46" s="353"/>
      <c r="F46" s="357"/>
      <c r="G46" s="357"/>
      <c r="H46" s="351"/>
      <c r="I46" s="351"/>
      <c r="J46" s="358"/>
      <c r="K46" s="358"/>
      <c r="L46" s="354"/>
      <c r="M46" s="477"/>
      <c r="N46" s="478"/>
      <c r="O46" s="478"/>
      <c r="P46" s="478"/>
      <c r="Q46" s="478"/>
      <c r="R46" s="478"/>
      <c r="S46" s="478"/>
      <c r="T46" s="478"/>
      <c r="U46" s="478"/>
      <c r="V46" s="478"/>
      <c r="W46" s="347"/>
      <c r="X46" s="356"/>
      <c r="Y46" s="347"/>
      <c r="Z46" s="355"/>
    </row>
    <row r="47" spans="1:26" s="11" customFormat="1" ht="20.100000000000001" customHeight="1" x14ac:dyDescent="0.15">
      <c r="A47" s="352"/>
      <c r="B47" s="353"/>
      <c r="C47" s="353"/>
      <c r="D47" s="353"/>
      <c r="E47" s="353"/>
      <c r="F47" s="357"/>
      <c r="G47" s="357"/>
      <c r="H47" s="351"/>
      <c r="I47" s="351"/>
      <c r="J47" s="358"/>
      <c r="K47" s="358"/>
      <c r="L47" s="354"/>
      <c r="M47" s="477"/>
      <c r="N47" s="478"/>
      <c r="O47" s="478"/>
      <c r="P47" s="478"/>
      <c r="Q47" s="478"/>
      <c r="R47" s="478"/>
      <c r="S47" s="478"/>
      <c r="T47" s="478"/>
      <c r="U47" s="478"/>
      <c r="V47" s="478"/>
      <c r="W47" s="347"/>
      <c r="X47" s="356"/>
      <c r="Y47" s="347"/>
      <c r="Z47" s="355"/>
    </row>
    <row r="48" spans="1:26" s="11" customFormat="1" ht="20.100000000000001" customHeight="1" x14ac:dyDescent="0.15">
      <c r="A48" s="352"/>
      <c r="B48" s="353"/>
      <c r="C48" s="353"/>
      <c r="D48" s="353"/>
      <c r="E48" s="353"/>
      <c r="F48" s="357"/>
      <c r="G48" s="357"/>
      <c r="H48" s="351"/>
      <c r="I48" s="351"/>
      <c r="J48" s="358"/>
      <c r="K48" s="358"/>
      <c r="L48" s="354"/>
      <c r="M48" s="477"/>
      <c r="N48" s="478"/>
      <c r="O48" s="478"/>
      <c r="P48" s="478"/>
      <c r="Q48" s="478"/>
      <c r="R48" s="478"/>
      <c r="S48" s="478"/>
      <c r="T48" s="478"/>
      <c r="U48" s="478"/>
      <c r="V48" s="478"/>
      <c r="W48" s="347"/>
      <c r="X48" s="356"/>
      <c r="Y48" s="347"/>
      <c r="Z48" s="355"/>
    </row>
    <row r="49" spans="1:26" s="11" customFormat="1" ht="20.100000000000001" customHeight="1" x14ac:dyDescent="0.15">
      <c r="A49" s="352"/>
      <c r="B49" s="353"/>
      <c r="C49" s="353"/>
      <c r="D49" s="353"/>
      <c r="E49" s="353"/>
      <c r="F49" s="357"/>
      <c r="G49" s="357"/>
      <c r="H49" s="351"/>
      <c r="I49" s="351"/>
      <c r="J49" s="358"/>
      <c r="K49" s="358"/>
      <c r="L49" s="354"/>
      <c r="M49" s="477"/>
      <c r="N49" s="478"/>
      <c r="O49" s="478"/>
      <c r="P49" s="478"/>
      <c r="Q49" s="478"/>
      <c r="R49" s="478"/>
      <c r="S49" s="478"/>
      <c r="T49" s="478"/>
      <c r="U49" s="478"/>
      <c r="V49" s="478"/>
      <c r="W49" s="347"/>
      <c r="X49" s="356"/>
      <c r="Y49" s="347"/>
      <c r="Z49" s="355"/>
    </row>
    <row r="50" spans="1:26" s="11" customFormat="1" ht="20.100000000000001" customHeight="1" x14ac:dyDescent="0.15">
      <c r="A50" s="352"/>
      <c r="B50" s="353"/>
      <c r="C50" s="353"/>
      <c r="D50" s="353"/>
      <c r="E50" s="353"/>
      <c r="F50" s="357"/>
      <c r="G50" s="357"/>
      <c r="H50" s="351"/>
      <c r="I50" s="351"/>
      <c r="J50" s="358"/>
      <c r="K50" s="358"/>
      <c r="L50" s="354"/>
      <c r="M50" s="477"/>
      <c r="N50" s="478"/>
      <c r="O50" s="478"/>
      <c r="P50" s="478"/>
      <c r="Q50" s="478"/>
      <c r="R50" s="478"/>
      <c r="S50" s="478"/>
      <c r="T50" s="478"/>
      <c r="U50" s="478"/>
      <c r="V50" s="478"/>
      <c r="W50" s="347"/>
      <c r="X50" s="356"/>
      <c r="Y50" s="347"/>
      <c r="Z50" s="355"/>
    </row>
    <row r="51" spans="1:26" s="11" customFormat="1" ht="20.100000000000001" customHeight="1" x14ac:dyDescent="0.15">
      <c r="A51" s="352"/>
      <c r="B51" s="353"/>
      <c r="C51" s="353"/>
      <c r="D51" s="353"/>
      <c r="E51" s="353"/>
      <c r="F51" s="357"/>
      <c r="G51" s="357"/>
      <c r="H51" s="351"/>
      <c r="I51" s="351"/>
      <c r="J51" s="358"/>
      <c r="K51" s="358"/>
      <c r="L51" s="354"/>
      <c r="M51" s="477"/>
      <c r="N51" s="478"/>
      <c r="O51" s="478"/>
      <c r="P51" s="478"/>
      <c r="Q51" s="478"/>
      <c r="R51" s="478"/>
      <c r="S51" s="478"/>
      <c r="T51" s="478"/>
      <c r="U51" s="478"/>
      <c r="V51" s="478"/>
      <c r="W51" s="347"/>
      <c r="X51" s="356"/>
      <c r="Y51" s="347"/>
      <c r="Z51" s="355"/>
    </row>
    <row r="52" spans="1:26" s="11" customFormat="1" ht="20.100000000000001" customHeight="1" x14ac:dyDescent="0.15">
      <c r="A52" s="352"/>
      <c r="B52" s="353"/>
      <c r="C52" s="353"/>
      <c r="D52" s="353"/>
      <c r="E52" s="353"/>
      <c r="F52" s="357"/>
      <c r="G52" s="357"/>
      <c r="H52" s="351"/>
      <c r="I52" s="351"/>
      <c r="J52" s="358"/>
      <c r="K52" s="358"/>
      <c r="L52" s="354"/>
      <c r="M52" s="477"/>
      <c r="N52" s="478"/>
      <c r="O52" s="478"/>
      <c r="P52" s="478"/>
      <c r="Q52" s="478"/>
      <c r="R52" s="478"/>
      <c r="S52" s="478"/>
      <c r="T52" s="478"/>
      <c r="U52" s="478"/>
      <c r="V52" s="478"/>
      <c r="W52" s="347"/>
      <c r="X52" s="356"/>
      <c r="Y52" s="347"/>
      <c r="Z52" s="355"/>
    </row>
    <row r="53" spans="1:26" s="11" customFormat="1" ht="20.100000000000001" customHeight="1" x14ac:dyDescent="0.15">
      <c r="A53" s="352"/>
      <c r="B53" s="353"/>
      <c r="C53" s="353"/>
      <c r="D53" s="353"/>
      <c r="E53" s="353"/>
      <c r="F53" s="357"/>
      <c r="G53" s="357"/>
      <c r="H53" s="351"/>
      <c r="I53" s="351"/>
      <c r="J53" s="358"/>
      <c r="K53" s="358"/>
      <c r="L53" s="354"/>
      <c r="M53" s="477"/>
      <c r="N53" s="478"/>
      <c r="O53" s="478"/>
      <c r="P53" s="478"/>
      <c r="Q53" s="478"/>
      <c r="R53" s="478"/>
      <c r="S53" s="478"/>
      <c r="T53" s="478"/>
      <c r="U53" s="478"/>
      <c r="V53" s="478"/>
      <c r="W53" s="347"/>
      <c r="X53" s="356"/>
      <c r="Y53" s="347"/>
      <c r="Z53" s="355"/>
    </row>
    <row r="54" spans="1:26" s="11" customFormat="1" ht="20.100000000000001" customHeight="1" x14ac:dyDescent="0.15">
      <c r="A54" s="352"/>
      <c r="B54" s="353"/>
      <c r="C54" s="353"/>
      <c r="D54" s="353"/>
      <c r="E54" s="353"/>
      <c r="F54" s="357"/>
      <c r="G54" s="357"/>
      <c r="H54" s="351"/>
      <c r="I54" s="351"/>
      <c r="J54" s="358"/>
      <c r="K54" s="358"/>
      <c r="L54" s="354"/>
      <c r="M54" s="477"/>
      <c r="N54" s="478"/>
      <c r="O54" s="478"/>
      <c r="P54" s="478"/>
      <c r="Q54" s="478"/>
      <c r="R54" s="478"/>
      <c r="S54" s="478"/>
      <c r="T54" s="478"/>
      <c r="U54" s="478"/>
      <c r="V54" s="478"/>
      <c r="W54" s="347"/>
      <c r="X54" s="356"/>
      <c r="Y54" s="347"/>
      <c r="Z54" s="355"/>
    </row>
    <row r="55" spans="1:26" s="11" customFormat="1" ht="20.100000000000001" customHeight="1" x14ac:dyDescent="0.15">
      <c r="A55" s="352"/>
      <c r="B55" s="353"/>
      <c r="C55" s="353"/>
      <c r="D55" s="353"/>
      <c r="E55" s="353"/>
      <c r="F55" s="357"/>
      <c r="G55" s="357"/>
      <c r="H55" s="351"/>
      <c r="I55" s="351"/>
      <c r="J55" s="358"/>
      <c r="K55" s="358"/>
      <c r="L55" s="354"/>
      <c r="M55" s="477"/>
      <c r="N55" s="478"/>
      <c r="O55" s="478"/>
      <c r="P55" s="478"/>
      <c r="Q55" s="478"/>
      <c r="R55" s="478"/>
      <c r="S55" s="478"/>
      <c r="T55" s="478"/>
      <c r="U55" s="478"/>
      <c r="V55" s="478"/>
      <c r="W55" s="347"/>
      <c r="X55" s="356"/>
      <c r="Y55" s="347"/>
      <c r="Z55" s="355"/>
    </row>
    <row r="56" spans="1:26" s="11" customFormat="1" ht="20.100000000000001" customHeight="1" x14ac:dyDescent="0.15">
      <c r="A56" s="352"/>
      <c r="B56" s="353"/>
      <c r="C56" s="353"/>
      <c r="D56" s="353"/>
      <c r="E56" s="353"/>
      <c r="F56" s="357"/>
      <c r="G56" s="357"/>
      <c r="H56" s="351"/>
      <c r="I56" s="351"/>
      <c r="J56" s="358"/>
      <c r="K56" s="358"/>
      <c r="L56" s="354"/>
      <c r="M56" s="477"/>
      <c r="N56" s="478"/>
      <c r="O56" s="478"/>
      <c r="P56" s="478"/>
      <c r="Q56" s="478"/>
      <c r="R56" s="478"/>
      <c r="S56" s="478"/>
      <c r="T56" s="478"/>
      <c r="U56" s="478"/>
      <c r="V56" s="478"/>
      <c r="W56" s="347"/>
      <c r="X56" s="356"/>
      <c r="Y56" s="347"/>
      <c r="Z56" s="355"/>
    </row>
    <row r="57" spans="1:26" s="11" customFormat="1" ht="20.100000000000001" customHeight="1" x14ac:dyDescent="0.15">
      <c r="A57" s="352"/>
      <c r="B57" s="353"/>
      <c r="C57" s="353"/>
      <c r="D57" s="353"/>
      <c r="E57" s="353"/>
      <c r="F57" s="357"/>
      <c r="G57" s="357"/>
      <c r="H57" s="351"/>
      <c r="I57" s="351"/>
      <c r="J57" s="358"/>
      <c r="K57" s="358"/>
      <c r="L57" s="354"/>
      <c r="M57" s="477"/>
      <c r="N57" s="478"/>
      <c r="O57" s="478"/>
      <c r="P57" s="478"/>
      <c r="Q57" s="478"/>
      <c r="R57" s="478"/>
      <c r="S57" s="478"/>
      <c r="T57" s="478"/>
      <c r="U57" s="478"/>
      <c r="V57" s="478"/>
      <c r="W57" s="347"/>
      <c r="X57" s="356"/>
      <c r="Y57" s="347"/>
      <c r="Z57" s="355"/>
    </row>
    <row r="58" spans="1:26" s="11" customFormat="1" ht="20.100000000000001" customHeight="1" x14ac:dyDescent="0.15">
      <c r="A58" s="352"/>
      <c r="B58" s="353"/>
      <c r="C58" s="353"/>
      <c r="D58" s="353"/>
      <c r="E58" s="353"/>
      <c r="F58" s="357"/>
      <c r="G58" s="357"/>
      <c r="H58" s="351"/>
      <c r="I58" s="351"/>
      <c r="J58" s="358"/>
      <c r="K58" s="358"/>
      <c r="L58" s="354"/>
      <c r="M58" s="477"/>
      <c r="N58" s="478"/>
      <c r="O58" s="478"/>
      <c r="P58" s="478"/>
      <c r="Q58" s="478"/>
      <c r="R58" s="478"/>
      <c r="S58" s="478"/>
      <c r="T58" s="478"/>
      <c r="U58" s="478"/>
      <c r="V58" s="478"/>
      <c r="W58" s="347"/>
      <c r="X58" s="356"/>
      <c r="Y58" s="347"/>
      <c r="Z58" s="355"/>
    </row>
    <row r="59" spans="1:26" s="11" customFormat="1" ht="20.100000000000001" customHeight="1" x14ac:dyDescent="0.15">
      <c r="A59" s="352"/>
      <c r="B59" s="353"/>
      <c r="C59" s="353"/>
      <c r="D59" s="353"/>
      <c r="E59" s="353"/>
      <c r="F59" s="357"/>
      <c r="G59" s="357"/>
      <c r="H59" s="351"/>
      <c r="I59" s="351"/>
      <c r="J59" s="358"/>
      <c r="K59" s="358"/>
      <c r="L59" s="354"/>
      <c r="M59" s="477"/>
      <c r="N59" s="478"/>
      <c r="O59" s="478"/>
      <c r="P59" s="478"/>
      <c r="Q59" s="478"/>
      <c r="R59" s="478"/>
      <c r="S59" s="478"/>
      <c r="T59" s="478"/>
      <c r="U59" s="478"/>
      <c r="V59" s="478"/>
      <c r="W59" s="347"/>
      <c r="X59" s="356"/>
      <c r="Y59" s="347"/>
      <c r="Z59" s="355"/>
    </row>
    <row r="60" spans="1:26" s="11" customFormat="1" ht="20.100000000000001" customHeight="1" x14ac:dyDescent="0.15">
      <c r="A60" s="352"/>
      <c r="B60" s="353"/>
      <c r="C60" s="353"/>
      <c r="D60" s="353"/>
      <c r="E60" s="353"/>
      <c r="F60" s="357"/>
      <c r="G60" s="357"/>
      <c r="H60" s="351"/>
      <c r="I60" s="351"/>
      <c r="J60" s="358"/>
      <c r="K60" s="358"/>
      <c r="L60" s="354"/>
      <c r="M60" s="477"/>
      <c r="N60" s="478"/>
      <c r="O60" s="478"/>
      <c r="P60" s="478"/>
      <c r="Q60" s="478"/>
      <c r="R60" s="478"/>
      <c r="S60" s="478"/>
      <c r="T60" s="478"/>
      <c r="U60" s="478"/>
      <c r="V60" s="478"/>
      <c r="W60" s="347"/>
      <c r="X60" s="356"/>
      <c r="Y60" s="347"/>
      <c r="Z60" s="355"/>
    </row>
    <row r="61" spans="1:26" s="11" customFormat="1" ht="20.100000000000001" customHeight="1" x14ac:dyDescent="0.15">
      <c r="A61" s="352"/>
      <c r="B61" s="353"/>
      <c r="C61" s="353"/>
      <c r="D61" s="353"/>
      <c r="E61" s="353"/>
      <c r="F61" s="357"/>
      <c r="G61" s="357"/>
      <c r="H61" s="351"/>
      <c r="I61" s="351"/>
      <c r="J61" s="358"/>
      <c r="K61" s="358"/>
      <c r="L61" s="354"/>
      <c r="M61" s="477"/>
      <c r="N61" s="478"/>
      <c r="O61" s="478"/>
      <c r="P61" s="478"/>
      <c r="Q61" s="478"/>
      <c r="R61" s="478"/>
      <c r="S61" s="478"/>
      <c r="T61" s="478"/>
      <c r="U61" s="478"/>
      <c r="V61" s="478"/>
      <c r="W61" s="347"/>
      <c r="X61" s="356"/>
      <c r="Y61" s="347"/>
      <c r="Z61" s="355"/>
    </row>
    <row r="62" spans="1:26" s="11" customFormat="1" ht="20.100000000000001" customHeight="1" x14ac:dyDescent="0.15">
      <c r="A62" s="352"/>
      <c r="B62" s="353"/>
      <c r="C62" s="353"/>
      <c r="D62" s="353"/>
      <c r="E62" s="353"/>
      <c r="F62" s="357"/>
      <c r="G62" s="357"/>
      <c r="H62" s="351"/>
      <c r="I62" s="351"/>
      <c r="J62" s="358"/>
      <c r="K62" s="358"/>
      <c r="L62" s="354"/>
      <c r="M62" s="477"/>
      <c r="N62" s="478"/>
      <c r="O62" s="478"/>
      <c r="P62" s="478"/>
      <c r="Q62" s="478"/>
      <c r="R62" s="478"/>
      <c r="S62" s="478"/>
      <c r="T62" s="478"/>
      <c r="U62" s="478"/>
      <c r="V62" s="478"/>
      <c r="W62" s="347"/>
      <c r="X62" s="356"/>
      <c r="Y62" s="347"/>
      <c r="Z62" s="355"/>
    </row>
    <row r="63" spans="1:26" s="11" customFormat="1" ht="20.100000000000001" customHeight="1" x14ac:dyDescent="0.15">
      <c r="A63" s="352"/>
      <c r="B63" s="353"/>
      <c r="C63" s="353"/>
      <c r="D63" s="353"/>
      <c r="E63" s="353"/>
      <c r="F63" s="357"/>
      <c r="G63" s="357"/>
      <c r="H63" s="351"/>
      <c r="I63" s="351"/>
      <c r="J63" s="358"/>
      <c r="K63" s="358"/>
      <c r="L63" s="354"/>
      <c r="M63" s="477"/>
      <c r="N63" s="478"/>
      <c r="O63" s="478"/>
      <c r="P63" s="478"/>
      <c r="Q63" s="478"/>
      <c r="R63" s="478"/>
      <c r="S63" s="478"/>
      <c r="T63" s="478"/>
      <c r="U63" s="478"/>
      <c r="V63" s="478"/>
      <c r="W63" s="347"/>
      <c r="X63" s="356"/>
      <c r="Y63" s="347"/>
      <c r="Z63" s="355"/>
    </row>
    <row r="64" spans="1:26" s="11" customFormat="1" ht="20.100000000000001" customHeight="1" x14ac:dyDescent="0.15">
      <c r="A64" s="352"/>
      <c r="B64" s="353"/>
      <c r="C64" s="353"/>
      <c r="D64" s="353"/>
      <c r="E64" s="353"/>
      <c r="F64" s="357"/>
      <c r="G64" s="357"/>
      <c r="H64" s="351"/>
      <c r="I64" s="351"/>
      <c r="J64" s="358"/>
      <c r="K64" s="358"/>
      <c r="L64" s="354"/>
      <c r="M64" s="477"/>
      <c r="N64" s="478"/>
      <c r="O64" s="478"/>
      <c r="P64" s="478"/>
      <c r="Q64" s="478"/>
      <c r="R64" s="478"/>
      <c r="S64" s="478"/>
      <c r="T64" s="478"/>
      <c r="U64" s="478"/>
      <c r="V64" s="478"/>
      <c r="W64" s="347"/>
      <c r="X64" s="356"/>
      <c r="Y64" s="347"/>
      <c r="Z64" s="355"/>
    </row>
    <row r="65" spans="1:26" s="11" customFormat="1" ht="20.100000000000001" customHeight="1" x14ac:dyDescent="0.15">
      <c r="A65" s="352"/>
      <c r="B65" s="353"/>
      <c r="C65" s="353"/>
      <c r="D65" s="353"/>
      <c r="E65" s="353"/>
      <c r="F65" s="357"/>
      <c r="G65" s="357"/>
      <c r="H65" s="351"/>
      <c r="I65" s="351"/>
      <c r="J65" s="358"/>
      <c r="K65" s="358"/>
      <c r="L65" s="354"/>
      <c r="M65" s="477"/>
      <c r="N65" s="478"/>
      <c r="O65" s="478"/>
      <c r="P65" s="478"/>
      <c r="Q65" s="478"/>
      <c r="R65" s="478"/>
      <c r="S65" s="478"/>
      <c r="T65" s="478"/>
      <c r="U65" s="478"/>
      <c r="V65" s="478"/>
      <c r="W65" s="347"/>
      <c r="X65" s="356"/>
      <c r="Y65" s="347"/>
      <c r="Z65" s="355"/>
    </row>
    <row r="66" spans="1:26" s="11" customFormat="1" ht="20.100000000000001" customHeight="1" x14ac:dyDescent="0.15">
      <c r="A66" s="352"/>
      <c r="B66" s="353"/>
      <c r="C66" s="353"/>
      <c r="D66" s="353"/>
      <c r="E66" s="353"/>
      <c r="F66" s="357"/>
      <c r="G66" s="357"/>
      <c r="H66" s="351"/>
      <c r="I66" s="351"/>
      <c r="J66" s="358"/>
      <c r="K66" s="358"/>
      <c r="L66" s="354"/>
      <c r="M66" s="477"/>
      <c r="N66" s="478"/>
      <c r="O66" s="478"/>
      <c r="P66" s="478"/>
      <c r="Q66" s="478"/>
      <c r="R66" s="478"/>
      <c r="S66" s="478"/>
      <c r="T66" s="478"/>
      <c r="U66" s="478"/>
      <c r="V66" s="478"/>
      <c r="W66" s="347"/>
      <c r="X66" s="356"/>
      <c r="Y66" s="347"/>
      <c r="Z66" s="355"/>
    </row>
    <row r="67" spans="1:26" s="11" customFormat="1" ht="20.100000000000001" customHeight="1" x14ac:dyDescent="0.15">
      <c r="A67" s="352"/>
      <c r="B67" s="353"/>
      <c r="C67" s="353"/>
      <c r="D67" s="353"/>
      <c r="E67" s="353"/>
      <c r="F67" s="357"/>
      <c r="G67" s="357"/>
      <c r="H67" s="351"/>
      <c r="I67" s="351"/>
      <c r="J67" s="358"/>
      <c r="K67" s="358"/>
      <c r="L67" s="354"/>
      <c r="M67" s="477"/>
      <c r="N67" s="478"/>
      <c r="O67" s="478"/>
      <c r="P67" s="478"/>
      <c r="Q67" s="478"/>
      <c r="R67" s="478"/>
      <c r="S67" s="478"/>
      <c r="T67" s="478"/>
      <c r="U67" s="478"/>
      <c r="V67" s="478"/>
      <c r="W67" s="347"/>
      <c r="X67" s="356"/>
      <c r="Y67" s="347"/>
      <c r="Z67" s="355"/>
    </row>
    <row r="68" spans="1:26" s="11" customFormat="1" ht="20.100000000000001" customHeight="1" x14ac:dyDescent="0.15">
      <c r="A68" s="352"/>
      <c r="B68" s="353"/>
      <c r="C68" s="353"/>
      <c r="D68" s="353"/>
      <c r="E68" s="353"/>
      <c r="F68" s="357"/>
      <c r="G68" s="357"/>
      <c r="H68" s="351"/>
      <c r="I68" s="351"/>
      <c r="J68" s="358"/>
      <c r="K68" s="358"/>
      <c r="L68" s="354"/>
      <c r="M68" s="477"/>
      <c r="N68" s="478"/>
      <c r="O68" s="478"/>
      <c r="P68" s="478"/>
      <c r="Q68" s="478"/>
      <c r="R68" s="478"/>
      <c r="S68" s="478"/>
      <c r="T68" s="478"/>
      <c r="U68" s="478"/>
      <c r="V68" s="478"/>
      <c r="W68" s="347"/>
      <c r="X68" s="356"/>
      <c r="Y68" s="347"/>
      <c r="Z68" s="355"/>
    </row>
    <row r="69" spans="1:26" s="11" customFormat="1" ht="20.100000000000001" customHeight="1" x14ac:dyDescent="0.15">
      <c r="A69" s="352"/>
      <c r="B69" s="353"/>
      <c r="C69" s="353"/>
      <c r="D69" s="353"/>
      <c r="E69" s="353"/>
      <c r="F69" s="357"/>
      <c r="G69" s="357"/>
      <c r="H69" s="351"/>
      <c r="I69" s="351"/>
      <c r="J69" s="358"/>
      <c r="K69" s="358"/>
      <c r="L69" s="354"/>
      <c r="M69" s="477"/>
      <c r="N69" s="478"/>
      <c r="O69" s="478"/>
      <c r="P69" s="478"/>
      <c r="Q69" s="478"/>
      <c r="R69" s="478"/>
      <c r="S69" s="478"/>
      <c r="T69" s="478"/>
      <c r="U69" s="478"/>
      <c r="V69" s="478"/>
      <c r="W69" s="347"/>
      <c r="X69" s="356"/>
      <c r="Y69" s="347"/>
      <c r="Z69" s="355"/>
    </row>
    <row r="70" spans="1:26" s="11" customFormat="1" ht="20.100000000000001" customHeight="1" x14ac:dyDescent="0.15">
      <c r="A70" s="352"/>
      <c r="B70" s="353"/>
      <c r="C70" s="353"/>
      <c r="D70" s="353"/>
      <c r="E70" s="353"/>
      <c r="F70" s="357"/>
      <c r="G70" s="357"/>
      <c r="H70" s="351"/>
      <c r="I70" s="351"/>
      <c r="J70" s="358"/>
      <c r="K70" s="358"/>
      <c r="L70" s="354"/>
      <c r="M70" s="477"/>
      <c r="N70" s="478"/>
      <c r="O70" s="478"/>
      <c r="P70" s="478"/>
      <c r="Q70" s="478"/>
      <c r="R70" s="478"/>
      <c r="S70" s="478"/>
      <c r="T70" s="478"/>
      <c r="U70" s="478"/>
      <c r="V70" s="478"/>
      <c r="W70" s="347"/>
      <c r="X70" s="356"/>
      <c r="Y70" s="347"/>
      <c r="Z70" s="355"/>
    </row>
    <row r="71" spans="1:26" s="11" customFormat="1" ht="20.100000000000001" customHeight="1" x14ac:dyDescent="0.15">
      <c r="A71" s="352"/>
      <c r="B71" s="353"/>
      <c r="C71" s="353"/>
      <c r="D71" s="353"/>
      <c r="E71" s="353"/>
      <c r="F71" s="357"/>
      <c r="G71" s="357"/>
      <c r="H71" s="351"/>
      <c r="I71" s="351"/>
      <c r="J71" s="358"/>
      <c r="K71" s="358"/>
      <c r="L71" s="354"/>
      <c r="M71" s="477"/>
      <c r="N71" s="478"/>
      <c r="O71" s="478"/>
      <c r="P71" s="478"/>
      <c r="Q71" s="478"/>
      <c r="R71" s="478"/>
      <c r="S71" s="478"/>
      <c r="T71" s="478"/>
      <c r="U71" s="478"/>
      <c r="V71" s="478"/>
      <c r="W71" s="347"/>
      <c r="X71" s="356"/>
      <c r="Y71" s="347"/>
      <c r="Z71" s="355"/>
    </row>
    <row r="72" spans="1:26" s="11" customFormat="1" ht="20.100000000000001" customHeight="1" x14ac:dyDescent="0.15">
      <c r="A72" s="352"/>
      <c r="B72" s="353"/>
      <c r="C72" s="353"/>
      <c r="D72" s="353"/>
      <c r="E72" s="353"/>
      <c r="F72" s="357"/>
      <c r="G72" s="357"/>
      <c r="H72" s="351"/>
      <c r="I72" s="351"/>
      <c r="J72" s="358"/>
      <c r="K72" s="358"/>
      <c r="L72" s="354"/>
      <c r="M72" s="477"/>
      <c r="N72" s="478"/>
      <c r="O72" s="478"/>
      <c r="P72" s="478"/>
      <c r="Q72" s="478"/>
      <c r="R72" s="478"/>
      <c r="S72" s="478"/>
      <c r="T72" s="478"/>
      <c r="U72" s="478"/>
      <c r="V72" s="478"/>
      <c r="W72" s="347"/>
      <c r="X72" s="356"/>
      <c r="Y72" s="347"/>
      <c r="Z72" s="355"/>
    </row>
    <row r="73" spans="1:26" s="11" customFormat="1" ht="20.100000000000001" customHeight="1" x14ac:dyDescent="0.15">
      <c r="A73" s="352"/>
      <c r="B73" s="353"/>
      <c r="C73" s="353"/>
      <c r="D73" s="353"/>
      <c r="E73" s="353"/>
      <c r="F73" s="357"/>
      <c r="G73" s="357"/>
      <c r="H73" s="351"/>
      <c r="I73" s="351"/>
      <c r="J73" s="358"/>
      <c r="K73" s="358"/>
      <c r="L73" s="354"/>
      <c r="M73" s="477"/>
      <c r="N73" s="478"/>
      <c r="O73" s="478"/>
      <c r="P73" s="478"/>
      <c r="Q73" s="478"/>
      <c r="R73" s="478"/>
      <c r="S73" s="478"/>
      <c r="T73" s="478"/>
      <c r="U73" s="478"/>
      <c r="V73" s="478"/>
      <c r="W73" s="347"/>
      <c r="X73" s="356"/>
      <c r="Y73" s="347"/>
      <c r="Z73" s="355"/>
    </row>
    <row r="74" spans="1:26" s="11" customFormat="1" ht="20.100000000000001" customHeight="1" x14ac:dyDescent="0.15">
      <c r="A74" s="352"/>
      <c r="B74" s="353"/>
      <c r="C74" s="353"/>
      <c r="D74" s="353"/>
      <c r="E74" s="353"/>
      <c r="F74" s="357"/>
      <c r="G74" s="357"/>
      <c r="H74" s="351"/>
      <c r="I74" s="351"/>
      <c r="J74" s="358"/>
      <c r="K74" s="358"/>
      <c r="L74" s="354"/>
      <c r="M74" s="477"/>
      <c r="N74" s="478"/>
      <c r="O74" s="478"/>
      <c r="P74" s="478"/>
      <c r="Q74" s="478"/>
      <c r="R74" s="478"/>
      <c r="S74" s="478"/>
      <c r="T74" s="478"/>
      <c r="U74" s="478"/>
      <c r="V74" s="478"/>
      <c r="W74" s="347"/>
      <c r="X74" s="356"/>
      <c r="Y74" s="347"/>
      <c r="Z74" s="355"/>
    </row>
    <row r="75" spans="1:26" s="11" customFormat="1" ht="20.100000000000001" customHeight="1" x14ac:dyDescent="0.15">
      <c r="A75" s="352"/>
      <c r="B75" s="353"/>
      <c r="C75" s="353"/>
      <c r="D75" s="353"/>
      <c r="E75" s="353"/>
      <c r="F75" s="357"/>
      <c r="G75" s="357"/>
      <c r="H75" s="351"/>
      <c r="I75" s="351"/>
      <c r="J75" s="358"/>
      <c r="K75" s="358"/>
      <c r="L75" s="354"/>
      <c r="M75" s="477"/>
      <c r="N75" s="478"/>
      <c r="O75" s="478"/>
      <c r="P75" s="478"/>
      <c r="Q75" s="478"/>
      <c r="R75" s="478"/>
      <c r="S75" s="478"/>
      <c r="T75" s="478"/>
      <c r="U75" s="478"/>
      <c r="V75" s="478"/>
      <c r="W75" s="347"/>
      <c r="X75" s="356"/>
      <c r="Y75" s="347"/>
      <c r="Z75" s="355"/>
    </row>
    <row r="76" spans="1:26" s="11" customFormat="1" ht="20.100000000000001" customHeight="1" x14ac:dyDescent="0.15">
      <c r="A76" s="352"/>
      <c r="B76" s="353"/>
      <c r="C76" s="353"/>
      <c r="D76" s="353"/>
      <c r="E76" s="353"/>
      <c r="F76" s="357"/>
      <c r="G76" s="357"/>
      <c r="H76" s="351"/>
      <c r="I76" s="351"/>
      <c r="J76" s="358"/>
      <c r="K76" s="358"/>
      <c r="L76" s="354"/>
      <c r="M76" s="477"/>
      <c r="N76" s="478"/>
      <c r="O76" s="478"/>
      <c r="P76" s="478"/>
      <c r="Q76" s="478"/>
      <c r="R76" s="478"/>
      <c r="S76" s="478"/>
      <c r="T76" s="478"/>
      <c r="U76" s="478"/>
      <c r="V76" s="478"/>
      <c r="W76" s="347"/>
      <c r="X76" s="356"/>
      <c r="Y76" s="347"/>
      <c r="Z76" s="355"/>
    </row>
    <row r="77" spans="1:26" s="11" customFormat="1" ht="20.100000000000001" customHeight="1" x14ac:dyDescent="0.15">
      <c r="A77" s="352"/>
      <c r="B77" s="353"/>
      <c r="C77" s="353"/>
      <c r="D77" s="353"/>
      <c r="E77" s="353"/>
      <c r="F77" s="357"/>
      <c r="G77" s="357"/>
      <c r="H77" s="351"/>
      <c r="I77" s="351"/>
      <c r="J77" s="358"/>
      <c r="K77" s="358"/>
      <c r="L77" s="354"/>
      <c r="M77" s="477"/>
      <c r="N77" s="478"/>
      <c r="O77" s="478"/>
      <c r="P77" s="478"/>
      <c r="Q77" s="478"/>
      <c r="R77" s="478"/>
      <c r="S77" s="478"/>
      <c r="T77" s="478"/>
      <c r="U77" s="478"/>
      <c r="V77" s="478"/>
      <c r="W77" s="347"/>
      <c r="X77" s="356"/>
      <c r="Y77" s="347"/>
      <c r="Z77" s="355"/>
    </row>
    <row r="78" spans="1:26" s="11" customFormat="1" ht="20.100000000000001" customHeight="1" x14ac:dyDescent="0.15">
      <c r="A78" s="352"/>
      <c r="B78" s="353"/>
      <c r="C78" s="353"/>
      <c r="D78" s="353"/>
      <c r="E78" s="353"/>
      <c r="F78" s="357"/>
      <c r="G78" s="357"/>
      <c r="H78" s="351"/>
      <c r="I78" s="351"/>
      <c r="J78" s="358"/>
      <c r="K78" s="358"/>
      <c r="L78" s="354"/>
      <c r="M78" s="477"/>
      <c r="N78" s="478"/>
      <c r="O78" s="478"/>
      <c r="P78" s="478"/>
      <c r="Q78" s="478"/>
      <c r="R78" s="478"/>
      <c r="S78" s="478"/>
      <c r="T78" s="478"/>
      <c r="U78" s="478"/>
      <c r="V78" s="478"/>
      <c r="W78" s="347"/>
      <c r="X78" s="356"/>
      <c r="Y78" s="347"/>
      <c r="Z78" s="355"/>
    </row>
    <row r="79" spans="1:26" s="11" customFormat="1" ht="20.100000000000001" customHeight="1" x14ac:dyDescent="0.15">
      <c r="A79" s="352"/>
      <c r="B79" s="353"/>
      <c r="C79" s="353"/>
      <c r="D79" s="353"/>
      <c r="E79" s="353"/>
      <c r="F79" s="357"/>
      <c r="G79" s="357"/>
      <c r="H79" s="351"/>
      <c r="I79" s="351"/>
      <c r="J79" s="358"/>
      <c r="K79" s="358"/>
      <c r="L79" s="354"/>
      <c r="M79" s="477"/>
      <c r="N79" s="478"/>
      <c r="O79" s="478"/>
      <c r="P79" s="478"/>
      <c r="Q79" s="478"/>
      <c r="R79" s="478"/>
      <c r="S79" s="478"/>
      <c r="T79" s="478"/>
      <c r="U79" s="478"/>
      <c r="V79" s="478"/>
      <c r="W79" s="347"/>
      <c r="X79" s="356"/>
      <c r="Y79" s="347"/>
      <c r="Z79" s="355"/>
    </row>
    <row r="80" spans="1:26" s="11" customFormat="1" ht="20.100000000000001" customHeight="1" x14ac:dyDescent="0.15">
      <c r="A80" s="352"/>
      <c r="B80" s="353"/>
      <c r="C80" s="353"/>
      <c r="D80" s="353"/>
      <c r="E80" s="353"/>
      <c r="F80" s="357"/>
      <c r="G80" s="357"/>
      <c r="H80" s="351"/>
      <c r="I80" s="351"/>
      <c r="J80" s="358"/>
      <c r="K80" s="358"/>
      <c r="L80" s="354"/>
      <c r="M80" s="477"/>
      <c r="N80" s="478"/>
      <c r="O80" s="478"/>
      <c r="P80" s="478"/>
      <c r="Q80" s="478"/>
      <c r="R80" s="478"/>
      <c r="S80" s="478"/>
      <c r="T80" s="478"/>
      <c r="U80" s="478"/>
      <c r="V80" s="478"/>
      <c r="W80" s="347"/>
      <c r="X80" s="356"/>
      <c r="Y80" s="347"/>
      <c r="Z80" s="355"/>
    </row>
    <row r="81" spans="1:26" s="11" customFormat="1" ht="20.100000000000001" customHeight="1" x14ac:dyDescent="0.15">
      <c r="A81" s="352"/>
      <c r="B81" s="353"/>
      <c r="C81" s="353"/>
      <c r="D81" s="353"/>
      <c r="E81" s="353"/>
      <c r="F81" s="357"/>
      <c r="G81" s="357"/>
      <c r="H81" s="351"/>
      <c r="I81" s="351"/>
      <c r="J81" s="358"/>
      <c r="K81" s="358"/>
      <c r="L81" s="354"/>
      <c r="M81" s="477"/>
      <c r="N81" s="478"/>
      <c r="O81" s="478"/>
      <c r="P81" s="478"/>
      <c r="Q81" s="478"/>
      <c r="R81" s="478"/>
      <c r="S81" s="478"/>
      <c r="T81" s="478"/>
      <c r="U81" s="478"/>
      <c r="V81" s="478"/>
      <c r="W81" s="347"/>
      <c r="X81" s="356"/>
      <c r="Y81" s="347"/>
      <c r="Z81" s="355"/>
    </row>
    <row r="82" spans="1:26" s="11" customFormat="1" ht="20.100000000000001" customHeight="1" x14ac:dyDescent="0.15">
      <c r="A82" s="352"/>
      <c r="B82" s="353"/>
      <c r="C82" s="353"/>
      <c r="D82" s="353"/>
      <c r="E82" s="353"/>
      <c r="F82" s="357"/>
      <c r="G82" s="357"/>
      <c r="H82" s="351"/>
      <c r="I82" s="351"/>
      <c r="J82" s="358"/>
      <c r="K82" s="358"/>
      <c r="L82" s="354"/>
      <c r="M82" s="477"/>
      <c r="N82" s="478"/>
      <c r="O82" s="478"/>
      <c r="P82" s="478"/>
      <c r="Q82" s="478"/>
      <c r="R82" s="478"/>
      <c r="S82" s="478"/>
      <c r="T82" s="478"/>
      <c r="U82" s="478"/>
      <c r="V82" s="478"/>
      <c r="W82" s="347"/>
      <c r="X82" s="356"/>
      <c r="Y82" s="347"/>
      <c r="Z82" s="355"/>
    </row>
    <row r="83" spans="1:26" s="11" customFormat="1" ht="20.100000000000001" customHeight="1" x14ac:dyDescent="0.15">
      <c r="A83" s="352"/>
      <c r="B83" s="353"/>
      <c r="C83" s="353"/>
      <c r="D83" s="353"/>
      <c r="E83" s="353"/>
      <c r="F83" s="357"/>
      <c r="G83" s="357"/>
      <c r="H83" s="351"/>
      <c r="I83" s="351"/>
      <c r="J83" s="358"/>
      <c r="K83" s="358"/>
      <c r="L83" s="354"/>
      <c r="M83" s="477"/>
      <c r="N83" s="478"/>
      <c r="O83" s="478"/>
      <c r="P83" s="478"/>
      <c r="Q83" s="478"/>
      <c r="R83" s="478"/>
      <c r="S83" s="478"/>
      <c r="T83" s="478"/>
      <c r="U83" s="478"/>
      <c r="V83" s="478"/>
      <c r="W83" s="347"/>
      <c r="X83" s="356"/>
      <c r="Y83" s="347"/>
      <c r="Z83" s="355"/>
    </row>
    <row r="84" spans="1:26" s="11" customFormat="1" ht="20.100000000000001" customHeight="1" x14ac:dyDescent="0.15">
      <c r="A84" s="352"/>
      <c r="B84" s="353"/>
      <c r="C84" s="353"/>
      <c r="D84" s="353"/>
      <c r="E84" s="353"/>
      <c r="F84" s="357"/>
      <c r="G84" s="357"/>
      <c r="H84" s="351"/>
      <c r="I84" s="351"/>
      <c r="J84" s="358"/>
      <c r="K84" s="358"/>
      <c r="L84" s="354"/>
      <c r="M84" s="477"/>
      <c r="N84" s="478"/>
      <c r="O84" s="478"/>
      <c r="P84" s="478"/>
      <c r="Q84" s="478"/>
      <c r="R84" s="478"/>
      <c r="S84" s="478"/>
      <c r="T84" s="478"/>
      <c r="U84" s="478"/>
      <c r="V84" s="478"/>
      <c r="W84" s="347"/>
      <c r="X84" s="356"/>
      <c r="Y84" s="347"/>
      <c r="Z84" s="355"/>
    </row>
    <row r="85" spans="1:26" s="11" customFormat="1" ht="20.100000000000001" customHeight="1" x14ac:dyDescent="0.15">
      <c r="A85" s="352"/>
      <c r="B85" s="353"/>
      <c r="C85" s="353"/>
      <c r="D85" s="353"/>
      <c r="E85" s="353"/>
      <c r="F85" s="357"/>
      <c r="G85" s="357"/>
      <c r="H85" s="351"/>
      <c r="I85" s="351"/>
      <c r="J85" s="358"/>
      <c r="K85" s="358"/>
      <c r="L85" s="354"/>
      <c r="M85" s="477"/>
      <c r="N85" s="478"/>
      <c r="O85" s="478"/>
      <c r="P85" s="478"/>
      <c r="Q85" s="478"/>
      <c r="R85" s="478"/>
      <c r="S85" s="478"/>
      <c r="T85" s="478"/>
      <c r="U85" s="478"/>
      <c r="V85" s="478"/>
      <c r="W85" s="347"/>
      <c r="X85" s="356"/>
      <c r="Y85" s="347"/>
      <c r="Z85" s="355"/>
    </row>
    <row r="86" spans="1:26" s="11" customFormat="1" ht="20.100000000000001" customHeight="1" x14ac:dyDescent="0.15">
      <c r="A86" s="352"/>
      <c r="B86" s="353"/>
      <c r="C86" s="353"/>
      <c r="D86" s="353"/>
      <c r="E86" s="353"/>
      <c r="F86" s="357"/>
      <c r="G86" s="357"/>
      <c r="H86" s="351"/>
      <c r="I86" s="351"/>
      <c r="J86" s="358"/>
      <c r="K86" s="358"/>
      <c r="L86" s="354"/>
      <c r="M86" s="477"/>
      <c r="N86" s="478"/>
      <c r="O86" s="478"/>
      <c r="P86" s="478"/>
      <c r="Q86" s="478"/>
      <c r="R86" s="478"/>
      <c r="S86" s="478"/>
      <c r="T86" s="478"/>
      <c r="U86" s="478"/>
      <c r="V86" s="478"/>
      <c r="W86" s="347"/>
      <c r="X86" s="356"/>
      <c r="Y86" s="347"/>
      <c r="Z86" s="355"/>
    </row>
    <row r="87" spans="1:26" s="11" customFormat="1" ht="20.100000000000001" customHeight="1" x14ac:dyDescent="0.15">
      <c r="A87" s="352"/>
      <c r="B87" s="353"/>
      <c r="C87" s="353"/>
      <c r="D87" s="353"/>
      <c r="E87" s="353"/>
      <c r="F87" s="357"/>
      <c r="G87" s="357"/>
      <c r="H87" s="351"/>
      <c r="I87" s="351"/>
      <c r="J87" s="358"/>
      <c r="K87" s="358"/>
      <c r="L87" s="354"/>
      <c r="M87" s="477"/>
      <c r="N87" s="478"/>
      <c r="O87" s="478"/>
      <c r="P87" s="478"/>
      <c r="Q87" s="478"/>
      <c r="R87" s="478"/>
      <c r="S87" s="478"/>
      <c r="T87" s="478"/>
      <c r="U87" s="478"/>
      <c r="V87" s="478"/>
      <c r="W87" s="347"/>
      <c r="X87" s="356"/>
      <c r="Y87" s="347"/>
      <c r="Z87" s="355"/>
    </row>
    <row r="88" spans="1:26" s="11" customFormat="1" ht="20.100000000000001" customHeight="1" x14ac:dyDescent="0.15">
      <c r="A88" s="352"/>
      <c r="B88" s="353"/>
      <c r="C88" s="353"/>
      <c r="D88" s="353"/>
      <c r="E88" s="353"/>
      <c r="F88" s="357"/>
      <c r="G88" s="357"/>
      <c r="H88" s="351"/>
      <c r="I88" s="351"/>
      <c r="J88" s="358"/>
      <c r="K88" s="358"/>
      <c r="L88" s="354"/>
      <c r="M88" s="477"/>
      <c r="N88" s="478"/>
      <c r="O88" s="478"/>
      <c r="P88" s="478"/>
      <c r="Q88" s="478"/>
      <c r="R88" s="478"/>
      <c r="S88" s="478"/>
      <c r="T88" s="478"/>
      <c r="U88" s="478"/>
      <c r="V88" s="478"/>
      <c r="W88" s="347"/>
      <c r="X88" s="356"/>
      <c r="Y88" s="347"/>
      <c r="Z88" s="355"/>
    </row>
    <row r="89" spans="1:26" s="11" customFormat="1" ht="20.100000000000001" customHeight="1" x14ac:dyDescent="0.15">
      <c r="A89" s="352"/>
      <c r="B89" s="353"/>
      <c r="C89" s="353"/>
      <c r="D89" s="353"/>
      <c r="E89" s="353"/>
      <c r="F89" s="357"/>
      <c r="G89" s="357"/>
      <c r="H89" s="351"/>
      <c r="I89" s="351"/>
      <c r="J89" s="358"/>
      <c r="K89" s="358"/>
      <c r="L89" s="354"/>
      <c r="M89" s="477"/>
      <c r="N89" s="478"/>
      <c r="O89" s="478"/>
      <c r="P89" s="478"/>
      <c r="Q89" s="478"/>
      <c r="R89" s="478"/>
      <c r="S89" s="478"/>
      <c r="T89" s="478"/>
      <c r="U89" s="478"/>
      <c r="V89" s="478"/>
      <c r="W89" s="347"/>
      <c r="X89" s="356"/>
      <c r="Y89" s="347"/>
      <c r="Z89" s="355"/>
    </row>
    <row r="90" spans="1:26" s="11" customFormat="1" ht="20.100000000000001" customHeight="1" x14ac:dyDescent="0.15">
      <c r="A90" s="352"/>
      <c r="B90" s="353"/>
      <c r="C90" s="353"/>
      <c r="D90" s="353"/>
      <c r="E90" s="353"/>
      <c r="F90" s="357"/>
      <c r="G90" s="357"/>
      <c r="H90" s="351"/>
      <c r="I90" s="351"/>
      <c r="J90" s="358"/>
      <c r="K90" s="358"/>
      <c r="L90" s="354"/>
      <c r="M90" s="477"/>
      <c r="N90" s="478"/>
      <c r="O90" s="478"/>
      <c r="P90" s="478"/>
      <c r="Q90" s="478"/>
      <c r="R90" s="478"/>
      <c r="S90" s="478"/>
      <c r="T90" s="478"/>
      <c r="U90" s="478"/>
      <c r="V90" s="478"/>
      <c r="W90" s="347"/>
      <c r="X90" s="356"/>
      <c r="Y90" s="347"/>
      <c r="Z90" s="355"/>
    </row>
    <row r="91" spans="1:26" s="11" customFormat="1" ht="20.100000000000001" customHeight="1" x14ac:dyDescent="0.15">
      <c r="A91" s="352"/>
      <c r="B91" s="353"/>
      <c r="C91" s="353"/>
      <c r="D91" s="353"/>
      <c r="E91" s="353"/>
      <c r="F91" s="357"/>
      <c r="G91" s="357"/>
      <c r="H91" s="351"/>
      <c r="I91" s="351"/>
      <c r="J91" s="358"/>
      <c r="K91" s="358"/>
      <c r="L91" s="354"/>
      <c r="M91" s="477"/>
      <c r="N91" s="478"/>
      <c r="O91" s="478"/>
      <c r="P91" s="478"/>
      <c r="Q91" s="478"/>
      <c r="R91" s="478"/>
      <c r="S91" s="478"/>
      <c r="T91" s="478"/>
      <c r="U91" s="478"/>
      <c r="V91" s="478"/>
      <c r="W91" s="347"/>
      <c r="X91" s="356"/>
      <c r="Y91" s="347"/>
      <c r="Z91" s="355"/>
    </row>
    <row r="92" spans="1:26" s="11" customFormat="1" ht="20.100000000000001" customHeight="1" x14ac:dyDescent="0.15">
      <c r="A92" s="352"/>
      <c r="B92" s="353"/>
      <c r="C92" s="353"/>
      <c r="D92" s="353"/>
      <c r="E92" s="353"/>
      <c r="F92" s="357"/>
      <c r="G92" s="357"/>
      <c r="H92" s="351"/>
      <c r="I92" s="351"/>
      <c r="J92" s="358"/>
      <c r="K92" s="358"/>
      <c r="L92" s="354"/>
      <c r="M92" s="477"/>
      <c r="N92" s="478"/>
      <c r="O92" s="478"/>
      <c r="P92" s="478"/>
      <c r="Q92" s="478"/>
      <c r="R92" s="478"/>
      <c r="S92" s="478"/>
      <c r="T92" s="478"/>
      <c r="U92" s="478"/>
      <c r="V92" s="478"/>
      <c r="W92" s="347"/>
      <c r="X92" s="356"/>
      <c r="Y92" s="347"/>
      <c r="Z92" s="355"/>
    </row>
    <row r="93" spans="1:26" s="11" customFormat="1" ht="20.100000000000001" customHeight="1" x14ac:dyDescent="0.15">
      <c r="A93" s="352"/>
      <c r="B93" s="353"/>
      <c r="C93" s="353"/>
      <c r="D93" s="353"/>
      <c r="E93" s="353"/>
      <c r="F93" s="357"/>
      <c r="G93" s="357"/>
      <c r="H93" s="351"/>
      <c r="I93" s="351"/>
      <c r="J93" s="358"/>
      <c r="K93" s="358"/>
      <c r="L93" s="354"/>
      <c r="M93" s="477"/>
      <c r="N93" s="478"/>
      <c r="O93" s="478"/>
      <c r="P93" s="478"/>
      <c r="Q93" s="478"/>
      <c r="R93" s="478"/>
      <c r="S93" s="478"/>
      <c r="T93" s="478"/>
      <c r="U93" s="478"/>
      <c r="V93" s="478"/>
      <c r="W93" s="347"/>
      <c r="X93" s="356"/>
      <c r="Y93" s="347"/>
      <c r="Z93" s="355"/>
    </row>
    <row r="94" spans="1:26" s="11" customFormat="1" ht="20.100000000000001" customHeight="1" x14ac:dyDescent="0.15">
      <c r="A94" s="352"/>
      <c r="B94" s="353"/>
      <c r="C94" s="353"/>
      <c r="D94" s="353"/>
      <c r="E94" s="353"/>
      <c r="F94" s="357"/>
      <c r="G94" s="357"/>
      <c r="H94" s="351"/>
      <c r="I94" s="351"/>
      <c r="J94" s="358"/>
      <c r="K94" s="358"/>
      <c r="L94" s="354"/>
      <c r="M94" s="477"/>
      <c r="N94" s="478"/>
      <c r="O94" s="478"/>
      <c r="P94" s="478"/>
      <c r="Q94" s="478"/>
      <c r="R94" s="478"/>
      <c r="S94" s="478"/>
      <c r="T94" s="478"/>
      <c r="U94" s="478"/>
      <c r="V94" s="478"/>
      <c r="W94" s="347"/>
      <c r="X94" s="356"/>
      <c r="Y94" s="347"/>
      <c r="Z94" s="355"/>
    </row>
    <row r="95" spans="1:26" s="11" customFormat="1" ht="20.100000000000001" customHeight="1" x14ac:dyDescent="0.15">
      <c r="A95" s="352"/>
      <c r="B95" s="353"/>
      <c r="C95" s="353"/>
      <c r="D95" s="353"/>
      <c r="E95" s="353"/>
      <c r="F95" s="357"/>
      <c r="G95" s="357"/>
      <c r="H95" s="351"/>
      <c r="I95" s="351"/>
      <c r="J95" s="358"/>
      <c r="K95" s="358"/>
      <c r="L95" s="354"/>
      <c r="M95" s="477"/>
      <c r="N95" s="478"/>
      <c r="O95" s="478"/>
      <c r="P95" s="478"/>
      <c r="Q95" s="478"/>
      <c r="R95" s="478"/>
      <c r="S95" s="478"/>
      <c r="T95" s="478"/>
      <c r="U95" s="478"/>
      <c r="V95" s="478"/>
      <c r="W95" s="347"/>
      <c r="X95" s="356"/>
      <c r="Y95" s="347"/>
      <c r="Z95" s="355"/>
    </row>
    <row r="96" spans="1:26" s="11" customFormat="1" ht="20.100000000000001" customHeight="1" x14ac:dyDescent="0.15">
      <c r="A96" s="352"/>
      <c r="B96" s="353"/>
      <c r="C96" s="353"/>
      <c r="D96" s="353"/>
      <c r="E96" s="353"/>
      <c r="F96" s="357"/>
      <c r="G96" s="357"/>
      <c r="H96" s="351"/>
      <c r="I96" s="351"/>
      <c r="J96" s="358"/>
      <c r="K96" s="358"/>
      <c r="L96" s="354"/>
      <c r="M96" s="477"/>
      <c r="N96" s="478"/>
      <c r="O96" s="478"/>
      <c r="P96" s="478"/>
      <c r="Q96" s="478"/>
      <c r="R96" s="478"/>
      <c r="S96" s="478"/>
      <c r="T96" s="478"/>
      <c r="U96" s="478"/>
      <c r="V96" s="478"/>
      <c r="W96" s="347"/>
      <c r="X96" s="356"/>
      <c r="Y96" s="347"/>
      <c r="Z96" s="355"/>
    </row>
    <row r="97" spans="1:26" s="11" customFormat="1" ht="20.100000000000001" customHeight="1" x14ac:dyDescent="0.15">
      <c r="A97" s="352"/>
      <c r="B97" s="353"/>
      <c r="C97" s="353"/>
      <c r="D97" s="353"/>
      <c r="E97" s="353"/>
      <c r="F97" s="357"/>
      <c r="G97" s="357"/>
      <c r="H97" s="351"/>
      <c r="I97" s="351"/>
      <c r="J97" s="358"/>
      <c r="K97" s="358"/>
      <c r="L97" s="354"/>
      <c r="M97" s="477"/>
      <c r="N97" s="478"/>
      <c r="O97" s="478"/>
      <c r="P97" s="478"/>
      <c r="Q97" s="478"/>
      <c r="R97" s="478"/>
      <c r="S97" s="478"/>
      <c r="T97" s="478"/>
      <c r="U97" s="478"/>
      <c r="V97" s="478"/>
      <c r="W97" s="347"/>
      <c r="X97" s="356"/>
      <c r="Y97" s="347"/>
      <c r="Z97" s="355"/>
    </row>
    <row r="98" spans="1:26" s="11" customFormat="1" ht="20.100000000000001" customHeight="1" x14ac:dyDescent="0.15">
      <c r="A98" s="352"/>
      <c r="B98" s="353"/>
      <c r="C98" s="353"/>
      <c r="D98" s="353"/>
      <c r="E98" s="353"/>
      <c r="F98" s="357"/>
      <c r="G98" s="357"/>
      <c r="H98" s="351"/>
      <c r="I98" s="351"/>
      <c r="J98" s="358"/>
      <c r="K98" s="358"/>
      <c r="L98" s="354"/>
      <c r="M98" s="477"/>
      <c r="N98" s="478"/>
      <c r="O98" s="478"/>
      <c r="P98" s="478"/>
      <c r="Q98" s="478"/>
      <c r="R98" s="478"/>
      <c r="S98" s="478"/>
      <c r="T98" s="478"/>
      <c r="U98" s="478"/>
      <c r="V98" s="478"/>
      <c r="W98" s="347"/>
      <c r="X98" s="356"/>
      <c r="Y98" s="347"/>
      <c r="Z98" s="355"/>
    </row>
    <row r="99" spans="1:26" s="11" customFormat="1" ht="20.100000000000001" customHeight="1" x14ac:dyDescent="0.15">
      <c r="A99" s="352"/>
      <c r="B99" s="353"/>
      <c r="C99" s="353"/>
      <c r="D99" s="353"/>
      <c r="E99" s="353"/>
      <c r="F99" s="357"/>
      <c r="G99" s="357"/>
      <c r="H99" s="351"/>
      <c r="I99" s="351"/>
      <c r="J99" s="358"/>
      <c r="K99" s="358"/>
      <c r="L99" s="354"/>
      <c r="M99" s="477"/>
      <c r="N99" s="478"/>
      <c r="O99" s="478"/>
      <c r="P99" s="478"/>
      <c r="Q99" s="478"/>
      <c r="R99" s="478"/>
      <c r="S99" s="478"/>
      <c r="T99" s="478"/>
      <c r="U99" s="478"/>
      <c r="V99" s="478"/>
      <c r="W99" s="347"/>
      <c r="X99" s="356"/>
      <c r="Y99" s="347"/>
      <c r="Z99" s="355"/>
    </row>
    <row r="100" spans="1:26" s="11" customFormat="1" ht="20.100000000000001" customHeight="1" x14ac:dyDescent="0.15">
      <c r="A100" s="352"/>
      <c r="B100" s="353"/>
      <c r="C100" s="353"/>
      <c r="D100" s="353"/>
      <c r="E100" s="353"/>
      <c r="F100" s="357"/>
      <c r="G100" s="357"/>
      <c r="H100" s="351"/>
      <c r="I100" s="351"/>
      <c r="J100" s="358"/>
      <c r="K100" s="358"/>
      <c r="L100" s="354"/>
      <c r="M100" s="477"/>
      <c r="N100" s="478"/>
      <c r="O100" s="478"/>
      <c r="P100" s="478"/>
      <c r="Q100" s="478"/>
      <c r="R100" s="478"/>
      <c r="S100" s="478"/>
      <c r="T100" s="478"/>
      <c r="U100" s="478"/>
      <c r="V100" s="478"/>
      <c r="W100" s="347"/>
      <c r="X100" s="356"/>
      <c r="Y100" s="347"/>
      <c r="Z100" s="355"/>
    </row>
    <row r="101" spans="1:26" s="11" customFormat="1" ht="20.100000000000001" customHeight="1" x14ac:dyDescent="0.15">
      <c r="A101" s="352"/>
      <c r="B101" s="353"/>
      <c r="C101" s="353"/>
      <c r="D101" s="353"/>
      <c r="E101" s="353"/>
      <c r="F101" s="357"/>
      <c r="G101" s="357"/>
      <c r="H101" s="351"/>
      <c r="I101" s="351"/>
      <c r="J101" s="358"/>
      <c r="K101" s="358"/>
      <c r="L101" s="354"/>
      <c r="M101" s="477"/>
      <c r="N101" s="478"/>
      <c r="O101" s="478"/>
      <c r="P101" s="478"/>
      <c r="Q101" s="478"/>
      <c r="R101" s="478"/>
      <c r="S101" s="478"/>
      <c r="T101" s="478"/>
      <c r="U101" s="478"/>
      <c r="V101" s="478"/>
      <c r="W101" s="347"/>
      <c r="X101" s="356"/>
      <c r="Y101" s="347"/>
      <c r="Z101" s="355"/>
    </row>
    <row r="102" spans="1:26" s="11" customFormat="1" ht="20.100000000000001" customHeight="1" x14ac:dyDescent="0.15">
      <c r="A102" s="352"/>
      <c r="B102" s="353"/>
      <c r="C102" s="353"/>
      <c r="D102" s="353"/>
      <c r="E102" s="353"/>
      <c r="F102" s="357"/>
      <c r="G102" s="357"/>
      <c r="H102" s="351"/>
      <c r="I102" s="351"/>
      <c r="J102" s="358"/>
      <c r="K102" s="358"/>
      <c r="L102" s="354"/>
      <c r="M102" s="477"/>
      <c r="N102" s="478"/>
      <c r="O102" s="478"/>
      <c r="P102" s="478"/>
      <c r="Q102" s="478"/>
      <c r="R102" s="478"/>
      <c r="S102" s="478"/>
      <c r="T102" s="478"/>
      <c r="U102" s="478"/>
      <c r="V102" s="478"/>
      <c r="W102" s="347"/>
      <c r="X102" s="356"/>
      <c r="Y102" s="347"/>
      <c r="Z102" s="355"/>
    </row>
    <row r="103" spans="1:26" s="11" customFormat="1" ht="20.100000000000001" customHeight="1" x14ac:dyDescent="0.15">
      <c r="A103" s="352"/>
      <c r="B103" s="353"/>
      <c r="C103" s="353"/>
      <c r="D103" s="353"/>
      <c r="E103" s="353"/>
      <c r="F103" s="357"/>
      <c r="G103" s="357"/>
      <c r="H103" s="351"/>
      <c r="I103" s="351"/>
      <c r="J103" s="358"/>
      <c r="K103" s="358"/>
      <c r="L103" s="354"/>
      <c r="M103" s="477"/>
      <c r="N103" s="478"/>
      <c r="O103" s="478"/>
      <c r="P103" s="478"/>
      <c r="Q103" s="478"/>
      <c r="R103" s="478"/>
      <c r="S103" s="478"/>
      <c r="T103" s="478"/>
      <c r="U103" s="478"/>
      <c r="V103" s="478"/>
      <c r="W103" s="347"/>
      <c r="X103" s="356"/>
      <c r="Y103" s="347"/>
      <c r="Z103" s="355"/>
    </row>
    <row r="104" spans="1:26" s="11" customFormat="1" ht="20.100000000000001" customHeight="1" x14ac:dyDescent="0.15">
      <c r="A104" s="352"/>
      <c r="B104" s="353"/>
      <c r="C104" s="353"/>
      <c r="D104" s="353"/>
      <c r="E104" s="353"/>
      <c r="F104" s="357"/>
      <c r="G104" s="357"/>
      <c r="H104" s="351"/>
      <c r="I104" s="351"/>
      <c r="J104" s="358"/>
      <c r="K104" s="358"/>
      <c r="L104" s="354"/>
      <c r="M104" s="477"/>
      <c r="N104" s="478"/>
      <c r="O104" s="478"/>
      <c r="P104" s="478"/>
      <c r="Q104" s="478"/>
      <c r="R104" s="478"/>
      <c r="S104" s="478"/>
      <c r="T104" s="478"/>
      <c r="U104" s="478"/>
      <c r="V104" s="478"/>
      <c r="W104" s="347"/>
      <c r="X104" s="356"/>
      <c r="Y104" s="347"/>
      <c r="Z104" s="355"/>
    </row>
    <row r="105" spans="1:26" s="11" customFormat="1" ht="20.100000000000001" customHeight="1" x14ac:dyDescent="0.15">
      <c r="A105" s="352"/>
      <c r="B105" s="353"/>
      <c r="C105" s="353"/>
      <c r="D105" s="353"/>
      <c r="E105" s="353"/>
      <c r="F105" s="357"/>
      <c r="G105" s="357"/>
      <c r="H105" s="351"/>
      <c r="I105" s="351"/>
      <c r="J105" s="358"/>
      <c r="K105" s="358"/>
      <c r="L105" s="354"/>
      <c r="M105" s="477"/>
      <c r="N105" s="478"/>
      <c r="O105" s="478"/>
      <c r="P105" s="478"/>
      <c r="Q105" s="478"/>
      <c r="R105" s="478"/>
      <c r="S105" s="478"/>
      <c r="T105" s="478"/>
      <c r="U105" s="478"/>
      <c r="V105" s="478"/>
      <c r="W105" s="347"/>
      <c r="X105" s="356"/>
      <c r="Y105" s="347"/>
      <c r="Z105" s="355"/>
    </row>
    <row r="106" spans="1:26" s="11" customFormat="1" ht="20.100000000000001" customHeight="1" x14ac:dyDescent="0.15">
      <c r="A106" s="352"/>
      <c r="B106" s="353"/>
      <c r="C106" s="353"/>
      <c r="D106" s="353"/>
      <c r="E106" s="353"/>
      <c r="F106" s="357"/>
      <c r="G106" s="357"/>
      <c r="H106" s="351"/>
      <c r="I106" s="351"/>
      <c r="J106" s="358"/>
      <c r="K106" s="358"/>
      <c r="L106" s="354"/>
      <c r="M106" s="477"/>
      <c r="N106" s="478"/>
      <c r="O106" s="478"/>
      <c r="P106" s="478"/>
      <c r="Q106" s="478"/>
      <c r="R106" s="478"/>
      <c r="S106" s="478"/>
      <c r="T106" s="478"/>
      <c r="U106" s="478"/>
      <c r="V106" s="478"/>
      <c r="W106" s="347"/>
      <c r="X106" s="356"/>
      <c r="Y106" s="347"/>
      <c r="Z106" s="355"/>
    </row>
    <row r="107" spans="1:26" s="11" customFormat="1" ht="20.100000000000001" customHeight="1" x14ac:dyDescent="0.15">
      <c r="A107" s="352"/>
      <c r="B107" s="353"/>
      <c r="C107" s="353"/>
      <c r="D107" s="353"/>
      <c r="E107" s="353"/>
      <c r="F107" s="357"/>
      <c r="G107" s="357"/>
      <c r="H107" s="351"/>
      <c r="I107" s="351"/>
      <c r="J107" s="358"/>
      <c r="K107" s="358"/>
      <c r="L107" s="354"/>
      <c r="M107" s="477"/>
      <c r="N107" s="478"/>
      <c r="O107" s="478"/>
      <c r="P107" s="478"/>
      <c r="Q107" s="478"/>
      <c r="R107" s="478"/>
      <c r="S107" s="478"/>
      <c r="T107" s="478"/>
      <c r="U107" s="478"/>
      <c r="V107" s="478"/>
      <c r="W107" s="347"/>
      <c r="X107" s="356"/>
      <c r="Y107" s="347"/>
      <c r="Z107" s="355"/>
    </row>
    <row r="108" spans="1:26" s="11" customFormat="1" ht="20.100000000000001" customHeight="1" x14ac:dyDescent="0.15">
      <c r="A108" s="352"/>
      <c r="B108" s="353"/>
      <c r="C108" s="353"/>
      <c r="D108" s="353"/>
      <c r="E108" s="353"/>
      <c r="F108" s="357"/>
      <c r="G108" s="357"/>
      <c r="H108" s="351"/>
      <c r="I108" s="351"/>
      <c r="J108" s="358"/>
      <c r="K108" s="358"/>
      <c r="L108" s="354"/>
      <c r="M108" s="477"/>
      <c r="N108" s="478"/>
      <c r="O108" s="478"/>
      <c r="P108" s="478"/>
      <c r="Q108" s="478"/>
      <c r="R108" s="478"/>
      <c r="S108" s="478"/>
      <c r="T108" s="478"/>
      <c r="U108" s="478"/>
      <c r="V108" s="478"/>
      <c r="W108" s="347"/>
      <c r="X108" s="356"/>
      <c r="Y108" s="347"/>
      <c r="Z108" s="355"/>
    </row>
    <row r="109" spans="1:26" s="11" customFormat="1" ht="20.100000000000001" customHeight="1" x14ac:dyDescent="0.15">
      <c r="A109" s="352"/>
      <c r="B109" s="353"/>
      <c r="C109" s="353"/>
      <c r="D109" s="353"/>
      <c r="E109" s="353"/>
      <c r="F109" s="357"/>
      <c r="G109" s="357"/>
      <c r="H109" s="351"/>
      <c r="I109" s="351"/>
      <c r="J109" s="358"/>
      <c r="K109" s="358"/>
      <c r="L109" s="354"/>
      <c r="M109" s="477"/>
      <c r="N109" s="478"/>
      <c r="O109" s="478"/>
      <c r="P109" s="478"/>
      <c r="Q109" s="478"/>
      <c r="R109" s="478"/>
      <c r="S109" s="478"/>
      <c r="T109" s="478"/>
      <c r="U109" s="478"/>
      <c r="V109" s="478"/>
      <c r="W109" s="347"/>
      <c r="X109" s="356"/>
      <c r="Y109" s="347"/>
      <c r="Z109" s="355"/>
    </row>
    <row r="110" spans="1:26" s="11" customFormat="1" ht="20.100000000000001" customHeight="1" x14ac:dyDescent="0.15">
      <c r="A110" s="352"/>
      <c r="B110" s="353"/>
      <c r="C110" s="353"/>
      <c r="D110" s="353"/>
      <c r="E110" s="353"/>
      <c r="F110" s="357"/>
      <c r="G110" s="357"/>
      <c r="H110" s="351"/>
      <c r="I110" s="351"/>
      <c r="J110" s="358"/>
      <c r="K110" s="358"/>
      <c r="L110" s="354"/>
      <c r="M110" s="477"/>
      <c r="N110" s="478"/>
      <c r="O110" s="478"/>
      <c r="P110" s="478"/>
      <c r="Q110" s="478"/>
      <c r="R110" s="478"/>
      <c r="S110" s="478"/>
      <c r="T110" s="478"/>
      <c r="U110" s="478"/>
      <c r="V110" s="478"/>
      <c r="W110" s="347"/>
      <c r="X110" s="356"/>
      <c r="Y110" s="347"/>
      <c r="Z110" s="355"/>
    </row>
    <row r="111" spans="1:26" s="11" customFormat="1" ht="20.100000000000001" customHeight="1" x14ac:dyDescent="0.15">
      <c r="A111" s="352"/>
      <c r="B111" s="353"/>
      <c r="C111" s="353"/>
      <c r="D111" s="353"/>
      <c r="E111" s="353"/>
      <c r="F111" s="357"/>
      <c r="G111" s="357"/>
      <c r="H111" s="351"/>
      <c r="I111" s="351"/>
      <c r="J111" s="358"/>
      <c r="K111" s="358"/>
      <c r="L111" s="354"/>
      <c r="M111" s="477"/>
      <c r="N111" s="478"/>
      <c r="O111" s="478"/>
      <c r="P111" s="478"/>
      <c r="Q111" s="478"/>
      <c r="R111" s="478"/>
      <c r="S111" s="478"/>
      <c r="T111" s="478"/>
      <c r="U111" s="478"/>
      <c r="V111" s="478"/>
      <c r="W111" s="347"/>
      <c r="X111" s="356"/>
      <c r="Y111" s="347"/>
      <c r="Z111" s="355"/>
    </row>
    <row r="112" spans="1:26" s="11" customFormat="1" ht="20.100000000000001" customHeight="1" x14ac:dyDescent="0.15">
      <c r="A112" s="352"/>
      <c r="B112" s="353"/>
      <c r="C112" s="353"/>
      <c r="D112" s="353"/>
      <c r="E112" s="353"/>
      <c r="F112" s="357"/>
      <c r="G112" s="357"/>
      <c r="H112" s="351"/>
      <c r="I112" s="351"/>
      <c r="J112" s="358"/>
      <c r="K112" s="358"/>
      <c r="L112" s="354"/>
      <c r="M112" s="477"/>
      <c r="N112" s="478"/>
      <c r="O112" s="478"/>
      <c r="P112" s="478"/>
      <c r="Q112" s="478"/>
      <c r="R112" s="478"/>
      <c r="S112" s="478"/>
      <c r="T112" s="478"/>
      <c r="U112" s="478"/>
      <c r="V112" s="478"/>
      <c r="W112" s="347"/>
      <c r="X112" s="356"/>
      <c r="Y112" s="347"/>
      <c r="Z112" s="355"/>
    </row>
    <row r="113" spans="1:26" s="11" customFormat="1" ht="20.100000000000001" customHeight="1" x14ac:dyDescent="0.15">
      <c r="A113" s="352"/>
      <c r="B113" s="353"/>
      <c r="C113" s="353"/>
      <c r="D113" s="353"/>
      <c r="E113" s="353"/>
      <c r="F113" s="357"/>
      <c r="G113" s="357"/>
      <c r="H113" s="351"/>
      <c r="I113" s="351"/>
      <c r="J113" s="358"/>
      <c r="K113" s="358"/>
      <c r="L113" s="354"/>
      <c r="M113" s="477"/>
      <c r="N113" s="478"/>
      <c r="O113" s="478"/>
      <c r="P113" s="478"/>
      <c r="Q113" s="478"/>
      <c r="R113" s="478"/>
      <c r="S113" s="478"/>
      <c r="T113" s="478"/>
      <c r="U113" s="478"/>
      <c r="V113" s="478"/>
      <c r="W113" s="347"/>
      <c r="X113" s="356"/>
      <c r="Y113" s="347"/>
      <c r="Z113" s="355"/>
    </row>
    <row r="114" spans="1:26" s="11" customFormat="1" ht="20.100000000000001" customHeight="1" x14ac:dyDescent="0.15">
      <c r="A114" s="352"/>
      <c r="B114" s="353"/>
      <c r="C114" s="353"/>
      <c r="D114" s="353"/>
      <c r="E114" s="353"/>
      <c r="F114" s="357"/>
      <c r="G114" s="357"/>
      <c r="H114" s="351"/>
      <c r="I114" s="351"/>
      <c r="J114" s="358"/>
      <c r="K114" s="358"/>
      <c r="L114" s="354"/>
      <c r="M114" s="477"/>
      <c r="N114" s="478"/>
      <c r="O114" s="478"/>
      <c r="P114" s="478"/>
      <c r="Q114" s="478"/>
      <c r="R114" s="478"/>
      <c r="S114" s="478"/>
      <c r="T114" s="478"/>
      <c r="U114" s="478"/>
      <c r="V114" s="478"/>
      <c r="W114" s="347"/>
      <c r="X114" s="356"/>
      <c r="Y114" s="347"/>
      <c r="Z114" s="355"/>
    </row>
    <row r="115" spans="1:26" s="11" customFormat="1" ht="20.100000000000001" customHeight="1" x14ac:dyDescent="0.15">
      <c r="A115" s="352"/>
      <c r="B115" s="353"/>
      <c r="C115" s="353"/>
      <c r="D115" s="353"/>
      <c r="E115" s="353"/>
      <c r="F115" s="357"/>
      <c r="G115" s="357"/>
      <c r="H115" s="351"/>
      <c r="I115" s="351"/>
      <c r="J115" s="358"/>
      <c r="K115" s="358"/>
      <c r="L115" s="354"/>
      <c r="M115" s="477"/>
      <c r="N115" s="478"/>
      <c r="O115" s="478"/>
      <c r="P115" s="478"/>
      <c r="Q115" s="478"/>
      <c r="R115" s="478"/>
      <c r="S115" s="478"/>
      <c r="T115" s="478"/>
      <c r="U115" s="478"/>
      <c r="V115" s="478"/>
      <c r="W115" s="347"/>
      <c r="X115" s="356"/>
      <c r="Y115" s="347"/>
      <c r="Z115" s="355"/>
    </row>
    <row r="116" spans="1:26" s="11" customFormat="1" ht="20.100000000000001" customHeight="1" x14ac:dyDescent="0.15">
      <c r="A116" s="352"/>
      <c r="B116" s="353"/>
      <c r="C116" s="353"/>
      <c r="D116" s="353"/>
      <c r="E116" s="353"/>
      <c r="F116" s="357"/>
      <c r="G116" s="357"/>
      <c r="H116" s="351"/>
      <c r="I116" s="351"/>
      <c r="J116" s="358"/>
      <c r="K116" s="358"/>
      <c r="L116" s="354"/>
      <c r="M116" s="477"/>
      <c r="N116" s="478"/>
      <c r="O116" s="478"/>
      <c r="P116" s="478"/>
      <c r="Q116" s="478"/>
      <c r="R116" s="478"/>
      <c r="S116" s="478"/>
      <c r="T116" s="478"/>
      <c r="U116" s="478"/>
      <c r="V116" s="478"/>
      <c r="W116" s="347"/>
      <c r="X116" s="356"/>
      <c r="Y116" s="347"/>
      <c r="Z116" s="355"/>
    </row>
    <row r="117" spans="1:26" s="11" customFormat="1" ht="20.100000000000001" customHeight="1" x14ac:dyDescent="0.15">
      <c r="A117" s="352"/>
      <c r="B117" s="353"/>
      <c r="C117" s="353"/>
      <c r="D117" s="353"/>
      <c r="E117" s="353"/>
      <c r="F117" s="357"/>
      <c r="G117" s="357"/>
      <c r="H117" s="351"/>
      <c r="I117" s="351"/>
      <c r="J117" s="358"/>
      <c r="K117" s="358"/>
      <c r="L117" s="354"/>
      <c r="M117" s="477"/>
      <c r="N117" s="478"/>
      <c r="O117" s="478"/>
      <c r="P117" s="478"/>
      <c r="Q117" s="478"/>
      <c r="R117" s="478"/>
      <c r="S117" s="478"/>
      <c r="T117" s="478"/>
      <c r="U117" s="478"/>
      <c r="V117" s="478"/>
      <c r="W117" s="347"/>
      <c r="X117" s="356"/>
      <c r="Y117" s="347"/>
      <c r="Z117" s="355"/>
    </row>
    <row r="118" spans="1:26" s="11" customFormat="1" ht="20.100000000000001" customHeight="1" x14ac:dyDescent="0.15">
      <c r="A118" s="352"/>
      <c r="B118" s="353"/>
      <c r="C118" s="353"/>
      <c r="D118" s="353"/>
      <c r="E118" s="353"/>
      <c r="F118" s="357"/>
      <c r="G118" s="357"/>
      <c r="H118" s="351"/>
      <c r="I118" s="351"/>
      <c r="J118" s="358"/>
      <c r="K118" s="358"/>
      <c r="L118" s="354"/>
      <c r="M118" s="477"/>
      <c r="N118" s="478"/>
      <c r="O118" s="478"/>
      <c r="P118" s="478"/>
      <c r="Q118" s="478"/>
      <c r="R118" s="478"/>
      <c r="S118" s="478"/>
      <c r="T118" s="478"/>
      <c r="U118" s="478"/>
      <c r="V118" s="478"/>
      <c r="W118" s="347"/>
      <c r="X118" s="356"/>
      <c r="Y118" s="347"/>
      <c r="Z118" s="355"/>
    </row>
    <row r="119" spans="1:26" s="11" customFormat="1" ht="20.100000000000001" customHeight="1" x14ac:dyDescent="0.15">
      <c r="A119" s="352"/>
      <c r="B119" s="353"/>
      <c r="C119" s="353"/>
      <c r="D119" s="353"/>
      <c r="E119" s="353"/>
      <c r="F119" s="357"/>
      <c r="G119" s="357"/>
      <c r="H119" s="351"/>
      <c r="I119" s="351"/>
      <c r="J119" s="358"/>
      <c r="K119" s="358"/>
      <c r="L119" s="354"/>
      <c r="M119" s="477"/>
      <c r="N119" s="478"/>
      <c r="O119" s="478"/>
      <c r="P119" s="478"/>
      <c r="Q119" s="478"/>
      <c r="R119" s="478"/>
      <c r="S119" s="478"/>
      <c r="T119" s="478"/>
      <c r="U119" s="478"/>
      <c r="V119" s="478"/>
      <c r="W119" s="347"/>
      <c r="X119" s="356"/>
      <c r="Y119" s="347"/>
      <c r="Z119" s="355"/>
    </row>
    <row r="120" spans="1:26" s="11" customFormat="1" ht="20.100000000000001" customHeight="1" x14ac:dyDescent="0.15">
      <c r="A120" s="352"/>
      <c r="B120" s="353"/>
      <c r="C120" s="353"/>
      <c r="D120" s="353"/>
      <c r="E120" s="353"/>
      <c r="F120" s="357"/>
      <c r="G120" s="357"/>
      <c r="H120" s="351"/>
      <c r="I120" s="351"/>
      <c r="J120" s="358"/>
      <c r="K120" s="358"/>
      <c r="L120" s="354"/>
      <c r="M120" s="477"/>
      <c r="N120" s="478"/>
      <c r="O120" s="478"/>
      <c r="P120" s="478"/>
      <c r="Q120" s="478"/>
      <c r="R120" s="478"/>
      <c r="S120" s="478"/>
      <c r="T120" s="478"/>
      <c r="U120" s="478"/>
      <c r="V120" s="478"/>
      <c r="W120" s="347"/>
      <c r="X120" s="356"/>
      <c r="Y120" s="347"/>
      <c r="Z120" s="355"/>
    </row>
    <row r="121" spans="1:26" s="11" customFormat="1" ht="20.100000000000001" customHeight="1" x14ac:dyDescent="0.15">
      <c r="A121" s="352"/>
      <c r="B121" s="353"/>
      <c r="C121" s="353"/>
      <c r="D121" s="353"/>
      <c r="E121" s="353"/>
      <c r="F121" s="357"/>
      <c r="G121" s="357"/>
      <c r="H121" s="351"/>
      <c r="I121" s="351"/>
      <c r="J121" s="358"/>
      <c r="K121" s="358"/>
      <c r="L121" s="354"/>
      <c r="M121" s="477"/>
      <c r="N121" s="478"/>
      <c r="O121" s="478"/>
      <c r="P121" s="478"/>
      <c r="Q121" s="478"/>
      <c r="R121" s="478"/>
      <c r="S121" s="478"/>
      <c r="T121" s="478"/>
      <c r="U121" s="478"/>
      <c r="V121" s="478"/>
      <c r="W121" s="347"/>
      <c r="X121" s="356"/>
      <c r="Y121" s="347"/>
      <c r="Z121" s="355"/>
    </row>
    <row r="122" spans="1:26" s="11" customFormat="1" ht="20.100000000000001" customHeight="1" x14ac:dyDescent="0.15">
      <c r="A122" s="352"/>
      <c r="B122" s="353"/>
      <c r="C122" s="353"/>
      <c r="D122" s="353"/>
      <c r="E122" s="353"/>
      <c r="F122" s="357"/>
      <c r="G122" s="357"/>
      <c r="H122" s="351"/>
      <c r="I122" s="351"/>
      <c r="J122" s="358"/>
      <c r="K122" s="358"/>
      <c r="L122" s="354"/>
      <c r="M122" s="477"/>
      <c r="N122" s="478"/>
      <c r="O122" s="478"/>
      <c r="P122" s="478"/>
      <c r="Q122" s="478"/>
      <c r="R122" s="478"/>
      <c r="S122" s="478"/>
      <c r="T122" s="478"/>
      <c r="U122" s="478"/>
      <c r="V122" s="478"/>
      <c r="W122" s="347"/>
      <c r="X122" s="356"/>
      <c r="Y122" s="347"/>
      <c r="Z122" s="355"/>
    </row>
    <row r="123" spans="1:26" s="11" customFormat="1" ht="20.100000000000001" customHeight="1" x14ac:dyDescent="0.15">
      <c r="A123" s="352"/>
      <c r="B123" s="353"/>
      <c r="C123" s="353"/>
      <c r="D123" s="353"/>
      <c r="E123" s="353"/>
      <c r="F123" s="357"/>
      <c r="G123" s="357"/>
      <c r="H123" s="351"/>
      <c r="I123" s="351"/>
      <c r="J123" s="358"/>
      <c r="K123" s="358"/>
      <c r="L123" s="354"/>
      <c r="M123" s="477"/>
      <c r="N123" s="478"/>
      <c r="O123" s="478"/>
      <c r="P123" s="478"/>
      <c r="Q123" s="478"/>
      <c r="R123" s="478"/>
      <c r="S123" s="478"/>
      <c r="T123" s="478"/>
      <c r="U123" s="478"/>
      <c r="V123" s="478"/>
      <c r="W123" s="347"/>
      <c r="X123" s="356"/>
      <c r="Y123" s="347"/>
      <c r="Z123" s="355"/>
    </row>
    <row r="124" spans="1:26" s="11" customFormat="1" ht="20.100000000000001" customHeight="1" x14ac:dyDescent="0.15">
      <c r="A124" s="352"/>
      <c r="B124" s="353"/>
      <c r="C124" s="353"/>
      <c r="D124" s="353"/>
      <c r="E124" s="353"/>
      <c r="F124" s="357"/>
      <c r="G124" s="357"/>
      <c r="H124" s="351"/>
      <c r="I124" s="351"/>
      <c r="J124" s="358"/>
      <c r="K124" s="358"/>
      <c r="L124" s="354"/>
      <c r="M124" s="477"/>
      <c r="N124" s="478"/>
      <c r="O124" s="478"/>
      <c r="P124" s="478"/>
      <c r="Q124" s="478"/>
      <c r="R124" s="478"/>
      <c r="S124" s="478"/>
      <c r="T124" s="478"/>
      <c r="U124" s="478"/>
      <c r="V124" s="478"/>
      <c r="W124" s="347"/>
      <c r="X124" s="356"/>
      <c r="Y124" s="347"/>
      <c r="Z124" s="355"/>
    </row>
    <row r="125" spans="1:26" s="11" customFormat="1" ht="20.100000000000001" customHeight="1" x14ac:dyDescent="0.15">
      <c r="A125" s="352"/>
      <c r="B125" s="353"/>
      <c r="C125" s="353"/>
      <c r="D125" s="353"/>
      <c r="E125" s="353"/>
      <c r="F125" s="357"/>
      <c r="G125" s="357"/>
      <c r="H125" s="351"/>
      <c r="I125" s="351"/>
      <c r="J125" s="358"/>
      <c r="K125" s="358"/>
      <c r="L125" s="354"/>
      <c r="M125" s="477"/>
      <c r="N125" s="478"/>
      <c r="O125" s="478"/>
      <c r="P125" s="478"/>
      <c r="Q125" s="478"/>
      <c r="R125" s="478"/>
      <c r="S125" s="478"/>
      <c r="T125" s="478"/>
      <c r="U125" s="478"/>
      <c r="V125" s="478"/>
      <c r="W125" s="347"/>
      <c r="X125" s="356"/>
      <c r="Y125" s="347"/>
      <c r="Z125" s="355"/>
    </row>
    <row r="126" spans="1:26" s="11" customFormat="1" ht="20.100000000000001" customHeight="1" x14ac:dyDescent="0.15">
      <c r="A126" s="352"/>
      <c r="B126" s="353"/>
      <c r="C126" s="353"/>
      <c r="D126" s="353"/>
      <c r="E126" s="353"/>
      <c r="F126" s="357"/>
      <c r="G126" s="357"/>
      <c r="H126" s="351"/>
      <c r="I126" s="351"/>
      <c r="J126" s="358"/>
      <c r="K126" s="358"/>
      <c r="L126" s="354"/>
      <c r="M126" s="477"/>
      <c r="N126" s="478"/>
      <c r="O126" s="478"/>
      <c r="P126" s="478"/>
      <c r="Q126" s="478"/>
      <c r="R126" s="478"/>
      <c r="S126" s="478"/>
      <c r="T126" s="478"/>
      <c r="U126" s="478"/>
      <c r="V126" s="478"/>
      <c r="W126" s="347"/>
      <c r="X126" s="356"/>
      <c r="Y126" s="347"/>
      <c r="Z126" s="355"/>
    </row>
    <row r="127" spans="1:26" s="11" customFormat="1" ht="20.100000000000001" customHeight="1" x14ac:dyDescent="0.15">
      <c r="A127" s="352"/>
      <c r="B127" s="353"/>
      <c r="C127" s="353"/>
      <c r="D127" s="353"/>
      <c r="E127" s="353"/>
      <c r="F127" s="357"/>
      <c r="G127" s="357"/>
      <c r="H127" s="351"/>
      <c r="I127" s="351"/>
      <c r="J127" s="358"/>
      <c r="K127" s="358"/>
      <c r="L127" s="354"/>
      <c r="M127" s="477"/>
      <c r="N127" s="478"/>
      <c r="O127" s="478"/>
      <c r="P127" s="478"/>
      <c r="Q127" s="478"/>
      <c r="R127" s="478"/>
      <c r="S127" s="478"/>
      <c r="T127" s="478"/>
      <c r="U127" s="478"/>
      <c r="V127" s="478"/>
      <c r="W127" s="347"/>
      <c r="X127" s="356"/>
      <c r="Y127" s="347"/>
      <c r="Z127" s="355"/>
    </row>
    <row r="128" spans="1:26" s="11" customFormat="1" ht="20.100000000000001" customHeight="1" x14ac:dyDescent="0.15">
      <c r="A128" s="352"/>
      <c r="B128" s="353"/>
      <c r="C128" s="353"/>
      <c r="D128" s="353"/>
      <c r="E128" s="353"/>
      <c r="F128" s="357"/>
      <c r="G128" s="357"/>
      <c r="H128" s="351"/>
      <c r="I128" s="351"/>
      <c r="J128" s="358"/>
      <c r="K128" s="358"/>
      <c r="L128" s="354"/>
      <c r="M128" s="477"/>
      <c r="N128" s="478"/>
      <c r="O128" s="478"/>
      <c r="P128" s="478"/>
      <c r="Q128" s="478"/>
      <c r="R128" s="478"/>
      <c r="S128" s="478"/>
      <c r="T128" s="478"/>
      <c r="U128" s="478"/>
      <c r="V128" s="478"/>
      <c r="W128" s="347"/>
      <c r="X128" s="356"/>
      <c r="Y128" s="347"/>
      <c r="Z128" s="355"/>
    </row>
    <row r="129" spans="1:26" s="11" customFormat="1" ht="20.100000000000001" customHeight="1" x14ac:dyDescent="0.15">
      <c r="A129" s="352"/>
      <c r="B129" s="353"/>
      <c r="C129" s="353"/>
      <c r="D129" s="353"/>
      <c r="E129" s="353"/>
      <c r="F129" s="357"/>
      <c r="G129" s="357"/>
      <c r="H129" s="351"/>
      <c r="I129" s="351"/>
      <c r="J129" s="358"/>
      <c r="K129" s="358"/>
      <c r="L129" s="354"/>
      <c r="M129" s="477"/>
      <c r="N129" s="478"/>
      <c r="O129" s="478"/>
      <c r="P129" s="478"/>
      <c r="Q129" s="478"/>
      <c r="R129" s="478"/>
      <c r="S129" s="478"/>
      <c r="T129" s="478"/>
      <c r="U129" s="478"/>
      <c r="V129" s="478"/>
      <c r="W129" s="347"/>
      <c r="X129" s="356"/>
      <c r="Y129" s="347"/>
      <c r="Z129" s="355"/>
    </row>
    <row r="130" spans="1:26" s="11" customFormat="1" ht="20.100000000000001" customHeight="1" x14ac:dyDescent="0.15">
      <c r="A130" s="352"/>
      <c r="B130" s="353"/>
      <c r="C130" s="353"/>
      <c r="D130" s="353"/>
      <c r="E130" s="353"/>
      <c r="F130" s="357"/>
      <c r="G130" s="357"/>
      <c r="H130" s="351"/>
      <c r="I130" s="351"/>
      <c r="J130" s="358"/>
      <c r="K130" s="358"/>
      <c r="L130" s="354"/>
      <c r="M130" s="477"/>
      <c r="N130" s="478"/>
      <c r="O130" s="478"/>
      <c r="P130" s="478"/>
      <c r="Q130" s="478"/>
      <c r="R130" s="478"/>
      <c r="S130" s="478"/>
      <c r="T130" s="478"/>
      <c r="U130" s="478"/>
      <c r="V130" s="478"/>
      <c r="W130" s="347"/>
      <c r="X130" s="356"/>
      <c r="Y130" s="347"/>
      <c r="Z130" s="355"/>
    </row>
    <row r="131" spans="1:26" s="11" customFormat="1" ht="20.100000000000001" customHeight="1" x14ac:dyDescent="0.15">
      <c r="A131" s="352"/>
      <c r="B131" s="353"/>
      <c r="C131" s="353"/>
      <c r="D131" s="353"/>
      <c r="E131" s="353"/>
      <c r="F131" s="357"/>
      <c r="G131" s="357"/>
      <c r="H131" s="351"/>
      <c r="I131" s="351"/>
      <c r="J131" s="358"/>
      <c r="K131" s="358"/>
      <c r="L131" s="354"/>
      <c r="M131" s="477"/>
      <c r="N131" s="478"/>
      <c r="O131" s="478"/>
      <c r="P131" s="478"/>
      <c r="Q131" s="478"/>
      <c r="R131" s="478"/>
      <c r="S131" s="478"/>
      <c r="T131" s="478"/>
      <c r="U131" s="478"/>
      <c r="V131" s="478"/>
      <c r="W131" s="347"/>
      <c r="X131" s="356"/>
      <c r="Y131" s="347"/>
      <c r="Z131" s="355"/>
    </row>
    <row r="132" spans="1:26" s="11" customFormat="1" ht="20.100000000000001" customHeight="1" x14ac:dyDescent="0.15">
      <c r="A132" s="352"/>
      <c r="B132" s="353"/>
      <c r="C132" s="353"/>
      <c r="D132" s="353"/>
      <c r="E132" s="353"/>
      <c r="F132" s="357"/>
      <c r="G132" s="357"/>
      <c r="H132" s="351"/>
      <c r="I132" s="351"/>
      <c r="J132" s="358"/>
      <c r="K132" s="358"/>
      <c r="L132" s="354"/>
      <c r="M132" s="477"/>
      <c r="N132" s="478"/>
      <c r="O132" s="478"/>
      <c r="P132" s="478"/>
      <c r="Q132" s="478"/>
      <c r="R132" s="478"/>
      <c r="S132" s="478"/>
      <c r="T132" s="478"/>
      <c r="U132" s="478"/>
      <c r="V132" s="478"/>
      <c r="W132" s="347"/>
      <c r="X132" s="356"/>
      <c r="Y132" s="347"/>
      <c r="Z132" s="355"/>
    </row>
    <row r="133" spans="1:26" s="11" customFormat="1" ht="20.100000000000001" customHeight="1" x14ac:dyDescent="0.15">
      <c r="A133" s="352"/>
      <c r="B133" s="353"/>
      <c r="C133" s="353"/>
      <c r="D133" s="353"/>
      <c r="E133" s="353"/>
      <c r="F133" s="357"/>
      <c r="G133" s="357"/>
      <c r="H133" s="351"/>
      <c r="I133" s="351"/>
      <c r="J133" s="358"/>
      <c r="K133" s="358"/>
      <c r="L133" s="354"/>
      <c r="M133" s="477"/>
      <c r="N133" s="478"/>
      <c r="O133" s="478"/>
      <c r="P133" s="478"/>
      <c r="Q133" s="478"/>
      <c r="R133" s="478"/>
      <c r="S133" s="478"/>
      <c r="T133" s="478"/>
      <c r="U133" s="478"/>
      <c r="V133" s="478"/>
      <c r="W133" s="347"/>
      <c r="X133" s="356"/>
      <c r="Y133" s="347"/>
      <c r="Z133" s="355"/>
    </row>
    <row r="134" spans="1:26" s="11" customFormat="1" ht="20.100000000000001" customHeight="1" x14ac:dyDescent="0.15">
      <c r="A134" s="352"/>
      <c r="B134" s="353"/>
      <c r="C134" s="353"/>
      <c r="D134" s="353"/>
      <c r="E134" s="353"/>
      <c r="F134" s="357"/>
      <c r="G134" s="357"/>
      <c r="H134" s="351"/>
      <c r="I134" s="351"/>
      <c r="J134" s="358"/>
      <c r="K134" s="358"/>
      <c r="L134" s="354"/>
      <c r="M134" s="477"/>
      <c r="N134" s="478"/>
      <c r="O134" s="478"/>
      <c r="P134" s="478"/>
      <c r="Q134" s="478"/>
      <c r="R134" s="478"/>
      <c r="S134" s="478"/>
      <c r="T134" s="478"/>
      <c r="U134" s="478"/>
      <c r="V134" s="478"/>
      <c r="W134" s="347"/>
      <c r="X134" s="356"/>
      <c r="Y134" s="347"/>
      <c r="Z134" s="355"/>
    </row>
    <row r="135" spans="1:26" s="11" customFormat="1" ht="20.100000000000001" customHeight="1" x14ac:dyDescent="0.15">
      <c r="A135" s="352"/>
      <c r="B135" s="353"/>
      <c r="C135" s="353"/>
      <c r="D135" s="353"/>
      <c r="E135" s="353"/>
      <c r="F135" s="357"/>
      <c r="G135" s="357"/>
      <c r="H135" s="351"/>
      <c r="I135" s="351"/>
      <c r="J135" s="358"/>
      <c r="K135" s="358"/>
      <c r="L135" s="354"/>
      <c r="M135" s="477"/>
      <c r="N135" s="478"/>
      <c r="O135" s="478"/>
      <c r="P135" s="478"/>
      <c r="Q135" s="478"/>
      <c r="R135" s="478"/>
      <c r="S135" s="478"/>
      <c r="T135" s="478"/>
      <c r="U135" s="478"/>
      <c r="V135" s="478"/>
      <c r="W135" s="347"/>
      <c r="X135" s="356"/>
      <c r="Y135" s="347"/>
      <c r="Z135" s="355"/>
    </row>
    <row r="136" spans="1:26" s="11" customFormat="1" ht="20.100000000000001" customHeight="1" x14ac:dyDescent="0.15">
      <c r="A136" s="352"/>
      <c r="B136" s="353"/>
      <c r="C136" s="353"/>
      <c r="D136" s="353"/>
      <c r="E136" s="353"/>
      <c r="F136" s="357"/>
      <c r="G136" s="357"/>
      <c r="H136" s="351"/>
      <c r="I136" s="351"/>
      <c r="J136" s="358"/>
      <c r="K136" s="358"/>
      <c r="L136" s="354"/>
      <c r="M136" s="477"/>
      <c r="N136" s="478"/>
      <c r="O136" s="478"/>
      <c r="P136" s="478"/>
      <c r="Q136" s="478"/>
      <c r="R136" s="478"/>
      <c r="S136" s="478"/>
      <c r="T136" s="478"/>
      <c r="U136" s="478"/>
      <c r="V136" s="478"/>
      <c r="W136" s="347"/>
      <c r="X136" s="356"/>
      <c r="Y136" s="347"/>
      <c r="Z136" s="355"/>
    </row>
    <row r="137" spans="1:26" s="11" customFormat="1" ht="20.100000000000001" customHeight="1" x14ac:dyDescent="0.15">
      <c r="A137" s="352"/>
      <c r="B137" s="353"/>
      <c r="C137" s="353"/>
      <c r="D137" s="353"/>
      <c r="E137" s="353"/>
      <c r="F137" s="357"/>
      <c r="G137" s="357"/>
      <c r="H137" s="351"/>
      <c r="I137" s="351"/>
      <c r="J137" s="358"/>
      <c r="K137" s="358"/>
      <c r="L137" s="354"/>
      <c r="M137" s="477"/>
      <c r="N137" s="478"/>
      <c r="O137" s="478"/>
      <c r="P137" s="478"/>
      <c r="Q137" s="478"/>
      <c r="R137" s="478"/>
      <c r="S137" s="478"/>
      <c r="T137" s="478"/>
      <c r="U137" s="478"/>
      <c r="V137" s="478"/>
      <c r="W137" s="347"/>
      <c r="X137" s="356"/>
      <c r="Y137" s="347"/>
      <c r="Z137" s="355"/>
    </row>
    <row r="138" spans="1:26" s="11" customFormat="1" ht="20.100000000000001" customHeight="1" x14ac:dyDescent="0.15">
      <c r="A138" s="352"/>
      <c r="B138" s="353"/>
      <c r="C138" s="353"/>
      <c r="D138" s="353"/>
      <c r="E138" s="353"/>
      <c r="F138" s="357"/>
      <c r="G138" s="357"/>
      <c r="H138" s="351"/>
      <c r="I138" s="351"/>
      <c r="J138" s="358"/>
      <c r="K138" s="358"/>
      <c r="L138" s="354"/>
      <c r="M138" s="477"/>
      <c r="N138" s="478"/>
      <c r="O138" s="478"/>
      <c r="P138" s="478"/>
      <c r="Q138" s="478"/>
      <c r="R138" s="478"/>
      <c r="S138" s="478"/>
      <c r="T138" s="478"/>
      <c r="U138" s="478"/>
      <c r="V138" s="478"/>
      <c r="W138" s="347"/>
      <c r="X138" s="356"/>
      <c r="Y138" s="347"/>
      <c r="Z138" s="355"/>
    </row>
    <row r="139" spans="1:26" s="11" customFormat="1" ht="20.100000000000001" customHeight="1" x14ac:dyDescent="0.15">
      <c r="A139" s="352"/>
      <c r="B139" s="353"/>
      <c r="C139" s="353"/>
      <c r="D139" s="353"/>
      <c r="E139" s="353"/>
      <c r="F139" s="357"/>
      <c r="G139" s="357"/>
      <c r="H139" s="351"/>
      <c r="I139" s="351"/>
      <c r="J139" s="358"/>
      <c r="K139" s="358"/>
      <c r="L139" s="354"/>
      <c r="M139" s="477"/>
      <c r="N139" s="478"/>
      <c r="O139" s="478"/>
      <c r="P139" s="478"/>
      <c r="Q139" s="478"/>
      <c r="R139" s="478"/>
      <c r="S139" s="478"/>
      <c r="T139" s="478"/>
      <c r="U139" s="478"/>
      <c r="V139" s="478"/>
      <c r="W139" s="347"/>
      <c r="X139" s="356"/>
      <c r="Y139" s="347"/>
      <c r="Z139" s="355"/>
    </row>
    <row r="140" spans="1:26" s="11" customFormat="1" ht="20.100000000000001" customHeight="1" x14ac:dyDescent="0.15">
      <c r="A140" s="352"/>
      <c r="B140" s="353"/>
      <c r="C140" s="353"/>
      <c r="D140" s="353"/>
      <c r="E140" s="353"/>
      <c r="F140" s="357"/>
      <c r="G140" s="357"/>
      <c r="H140" s="351"/>
      <c r="I140" s="351"/>
      <c r="J140" s="358"/>
      <c r="K140" s="358"/>
      <c r="L140" s="354"/>
      <c r="M140" s="477"/>
      <c r="N140" s="478"/>
      <c r="O140" s="478"/>
      <c r="P140" s="478"/>
      <c r="Q140" s="478"/>
      <c r="R140" s="478"/>
      <c r="S140" s="478"/>
      <c r="T140" s="478"/>
      <c r="U140" s="478"/>
      <c r="V140" s="478"/>
      <c r="W140" s="347"/>
      <c r="X140" s="356"/>
      <c r="Y140" s="347"/>
      <c r="Z140" s="355"/>
    </row>
    <row r="141" spans="1:26" s="11" customFormat="1" ht="20.100000000000001" customHeight="1" x14ac:dyDescent="0.15">
      <c r="A141" s="352"/>
      <c r="B141" s="353"/>
      <c r="C141" s="353"/>
      <c r="D141" s="353"/>
      <c r="E141" s="353"/>
      <c r="F141" s="357"/>
      <c r="G141" s="357"/>
      <c r="H141" s="351"/>
      <c r="I141" s="351"/>
      <c r="J141" s="358"/>
      <c r="K141" s="358"/>
      <c r="L141" s="354"/>
      <c r="M141" s="477"/>
      <c r="N141" s="478"/>
      <c r="O141" s="478"/>
      <c r="P141" s="478"/>
      <c r="Q141" s="478"/>
      <c r="R141" s="478"/>
      <c r="S141" s="478"/>
      <c r="T141" s="478"/>
      <c r="U141" s="478"/>
      <c r="V141" s="478"/>
      <c r="W141" s="347"/>
      <c r="X141" s="356"/>
      <c r="Y141" s="347"/>
      <c r="Z141" s="355"/>
    </row>
    <row r="142" spans="1:26" s="11" customFormat="1" ht="20.100000000000001" customHeight="1" x14ac:dyDescent="0.15">
      <c r="A142" s="352"/>
      <c r="B142" s="353"/>
      <c r="C142" s="353"/>
      <c r="D142" s="353"/>
      <c r="E142" s="353"/>
      <c r="F142" s="357"/>
      <c r="G142" s="357"/>
      <c r="H142" s="351"/>
      <c r="I142" s="351"/>
      <c r="J142" s="358"/>
      <c r="K142" s="358"/>
      <c r="L142" s="354"/>
      <c r="M142" s="477"/>
      <c r="N142" s="478"/>
      <c r="O142" s="478"/>
      <c r="P142" s="478"/>
      <c r="Q142" s="478"/>
      <c r="R142" s="478"/>
      <c r="S142" s="478"/>
      <c r="T142" s="478"/>
      <c r="U142" s="478"/>
      <c r="V142" s="478"/>
      <c r="W142" s="347"/>
      <c r="X142" s="356"/>
      <c r="Y142" s="347"/>
      <c r="Z142" s="355"/>
    </row>
    <row r="143" spans="1:26" s="11" customFormat="1" ht="20.100000000000001" customHeight="1" x14ac:dyDescent="0.15">
      <c r="A143" s="352"/>
      <c r="B143" s="353"/>
      <c r="C143" s="353"/>
      <c r="D143" s="353"/>
      <c r="E143" s="353"/>
      <c r="F143" s="357"/>
      <c r="G143" s="357"/>
      <c r="H143" s="351"/>
      <c r="I143" s="351"/>
      <c r="J143" s="358"/>
      <c r="K143" s="358"/>
      <c r="L143" s="354"/>
      <c r="M143" s="477"/>
      <c r="N143" s="478"/>
      <c r="O143" s="478"/>
      <c r="P143" s="478"/>
      <c r="Q143" s="478"/>
      <c r="R143" s="478"/>
      <c r="S143" s="478"/>
      <c r="T143" s="478"/>
      <c r="U143" s="478"/>
      <c r="V143" s="478"/>
      <c r="W143" s="347"/>
      <c r="X143" s="356"/>
      <c r="Y143" s="347"/>
      <c r="Z143" s="355"/>
    </row>
    <row r="144" spans="1:26" s="11" customFormat="1" ht="20.100000000000001" customHeight="1" x14ac:dyDescent="0.15">
      <c r="A144" s="352"/>
      <c r="B144" s="353"/>
      <c r="C144" s="353"/>
      <c r="D144" s="353"/>
      <c r="E144" s="353"/>
      <c r="F144" s="357"/>
      <c r="G144" s="357"/>
      <c r="H144" s="351"/>
      <c r="I144" s="351"/>
      <c r="J144" s="358"/>
      <c r="K144" s="358"/>
      <c r="L144" s="354"/>
      <c r="M144" s="477"/>
      <c r="N144" s="478"/>
      <c r="O144" s="478"/>
      <c r="P144" s="478"/>
      <c r="Q144" s="478"/>
      <c r="R144" s="478"/>
      <c r="S144" s="478"/>
      <c r="T144" s="478"/>
      <c r="U144" s="478"/>
      <c r="V144" s="478"/>
      <c r="W144" s="347"/>
      <c r="X144" s="356"/>
      <c r="Y144" s="347"/>
      <c r="Z144" s="355"/>
    </row>
    <row r="145" spans="1:26" s="11" customFormat="1" ht="20.100000000000001" customHeight="1" x14ac:dyDescent="0.15">
      <c r="A145" s="352"/>
      <c r="B145" s="353"/>
      <c r="C145" s="353"/>
      <c r="D145" s="353"/>
      <c r="E145" s="353"/>
      <c r="F145" s="357"/>
      <c r="G145" s="357"/>
      <c r="H145" s="351"/>
      <c r="I145" s="351"/>
      <c r="J145" s="358"/>
      <c r="K145" s="358"/>
      <c r="L145" s="354"/>
      <c r="M145" s="477"/>
      <c r="N145" s="478"/>
      <c r="O145" s="478"/>
      <c r="P145" s="478"/>
      <c r="Q145" s="478"/>
      <c r="R145" s="478"/>
      <c r="S145" s="478"/>
      <c r="T145" s="478"/>
      <c r="U145" s="478"/>
      <c r="V145" s="478"/>
      <c r="W145" s="347"/>
      <c r="X145" s="356"/>
      <c r="Y145" s="347"/>
      <c r="Z145" s="355"/>
    </row>
    <row r="146" spans="1:26" s="11" customFormat="1" ht="20.100000000000001" customHeight="1" x14ac:dyDescent="0.15">
      <c r="A146" s="352"/>
      <c r="B146" s="353"/>
      <c r="C146" s="353"/>
      <c r="D146" s="353"/>
      <c r="E146" s="353"/>
      <c r="F146" s="357"/>
      <c r="G146" s="357"/>
      <c r="H146" s="351"/>
      <c r="I146" s="351"/>
      <c r="J146" s="358"/>
      <c r="K146" s="358"/>
      <c r="L146" s="354"/>
      <c r="M146" s="477"/>
      <c r="N146" s="478"/>
      <c r="O146" s="478"/>
      <c r="P146" s="478"/>
      <c r="Q146" s="478"/>
      <c r="R146" s="478"/>
      <c r="S146" s="478"/>
      <c r="T146" s="478"/>
      <c r="U146" s="478"/>
      <c r="V146" s="478"/>
      <c r="W146" s="347"/>
      <c r="X146" s="356"/>
      <c r="Y146" s="347"/>
      <c r="Z146" s="355"/>
    </row>
    <row r="147" spans="1:26" s="11" customFormat="1" ht="20.100000000000001" customHeight="1" x14ac:dyDescent="0.15">
      <c r="A147" s="352"/>
      <c r="B147" s="353"/>
      <c r="C147" s="353"/>
      <c r="D147" s="353"/>
      <c r="E147" s="353"/>
      <c r="F147" s="357"/>
      <c r="G147" s="357"/>
      <c r="H147" s="351"/>
      <c r="I147" s="351"/>
      <c r="J147" s="358"/>
      <c r="K147" s="358"/>
      <c r="L147" s="354"/>
      <c r="M147" s="477"/>
      <c r="N147" s="478"/>
      <c r="O147" s="478"/>
      <c r="P147" s="478"/>
      <c r="Q147" s="478"/>
      <c r="R147" s="478"/>
      <c r="S147" s="478"/>
      <c r="T147" s="478"/>
      <c r="U147" s="478"/>
      <c r="V147" s="478"/>
      <c r="W147" s="347"/>
      <c r="X147" s="356"/>
      <c r="Y147" s="347"/>
      <c r="Z147" s="355"/>
    </row>
    <row r="148" spans="1:26" s="11" customFormat="1" ht="20.100000000000001" customHeight="1" x14ac:dyDescent="0.15">
      <c r="A148" s="352"/>
      <c r="B148" s="353"/>
      <c r="C148" s="353"/>
      <c r="D148" s="353"/>
      <c r="E148" s="353"/>
      <c r="F148" s="357"/>
      <c r="G148" s="357"/>
      <c r="H148" s="351"/>
      <c r="I148" s="351"/>
      <c r="J148" s="358"/>
      <c r="K148" s="358"/>
      <c r="L148" s="354"/>
      <c r="M148" s="477"/>
      <c r="N148" s="478"/>
      <c r="O148" s="478"/>
      <c r="P148" s="478"/>
      <c r="Q148" s="478"/>
      <c r="R148" s="478"/>
      <c r="S148" s="478"/>
      <c r="T148" s="478"/>
      <c r="U148" s="478"/>
      <c r="V148" s="478"/>
      <c r="W148" s="347"/>
      <c r="X148" s="356"/>
      <c r="Y148" s="347"/>
      <c r="Z148" s="355"/>
    </row>
    <row r="149" spans="1:26" s="11" customFormat="1" ht="20.100000000000001" customHeight="1" x14ac:dyDescent="0.15">
      <c r="A149" s="352"/>
      <c r="B149" s="353"/>
      <c r="C149" s="353"/>
      <c r="D149" s="353"/>
      <c r="E149" s="353"/>
      <c r="F149" s="357"/>
      <c r="G149" s="357"/>
      <c r="H149" s="351"/>
      <c r="I149" s="351"/>
      <c r="J149" s="358"/>
      <c r="K149" s="358"/>
      <c r="L149" s="354"/>
      <c r="M149" s="477"/>
      <c r="N149" s="478"/>
      <c r="O149" s="478"/>
      <c r="P149" s="478"/>
      <c r="Q149" s="478"/>
      <c r="R149" s="478"/>
      <c r="S149" s="478"/>
      <c r="T149" s="478"/>
      <c r="U149" s="478"/>
      <c r="V149" s="478"/>
      <c r="W149" s="347"/>
      <c r="X149" s="356"/>
      <c r="Y149" s="347"/>
      <c r="Z149" s="355"/>
    </row>
    <row r="150" spans="1:26" s="11" customFormat="1" ht="20.100000000000001" customHeight="1" x14ac:dyDescent="0.15">
      <c r="A150" s="352"/>
      <c r="B150" s="353"/>
      <c r="C150" s="353"/>
      <c r="D150" s="353"/>
      <c r="E150" s="353"/>
      <c r="F150" s="357"/>
      <c r="G150" s="357"/>
      <c r="H150" s="351"/>
      <c r="I150" s="351"/>
      <c r="J150" s="358"/>
      <c r="K150" s="358"/>
      <c r="L150" s="354"/>
      <c r="M150" s="477"/>
      <c r="N150" s="478"/>
      <c r="O150" s="478"/>
      <c r="P150" s="478"/>
      <c r="Q150" s="478"/>
      <c r="R150" s="478"/>
      <c r="S150" s="478"/>
      <c r="T150" s="478"/>
      <c r="U150" s="478"/>
      <c r="V150" s="478"/>
      <c r="W150" s="347"/>
      <c r="X150" s="356"/>
      <c r="Y150" s="347"/>
      <c r="Z150" s="355"/>
    </row>
    <row r="151" spans="1:26" s="11" customFormat="1" ht="20.100000000000001" customHeight="1" x14ac:dyDescent="0.15">
      <c r="A151" s="352"/>
      <c r="B151" s="353"/>
      <c r="C151" s="353"/>
      <c r="D151" s="353"/>
      <c r="E151" s="353"/>
      <c r="F151" s="357"/>
      <c r="G151" s="357"/>
      <c r="H151" s="351"/>
      <c r="I151" s="351"/>
      <c r="J151" s="358"/>
      <c r="K151" s="358"/>
      <c r="L151" s="354"/>
      <c r="M151" s="477"/>
      <c r="N151" s="478"/>
      <c r="O151" s="478"/>
      <c r="P151" s="478"/>
      <c r="Q151" s="478"/>
      <c r="R151" s="478"/>
      <c r="S151" s="478"/>
      <c r="T151" s="478"/>
      <c r="U151" s="478"/>
      <c r="V151" s="478"/>
      <c r="W151" s="347"/>
      <c r="X151" s="356"/>
      <c r="Y151" s="347"/>
      <c r="Z151" s="355"/>
    </row>
    <row r="152" spans="1:26" s="11" customFormat="1" ht="20.100000000000001" customHeight="1" x14ac:dyDescent="0.15">
      <c r="A152" s="352"/>
      <c r="B152" s="353"/>
      <c r="C152" s="353"/>
      <c r="D152" s="353"/>
      <c r="E152" s="353"/>
      <c r="F152" s="357"/>
      <c r="G152" s="357"/>
      <c r="H152" s="351"/>
      <c r="I152" s="351"/>
      <c r="J152" s="358"/>
      <c r="K152" s="358"/>
      <c r="L152" s="354"/>
      <c r="M152" s="477"/>
      <c r="N152" s="478"/>
      <c r="O152" s="478"/>
      <c r="P152" s="478"/>
      <c r="Q152" s="478"/>
      <c r="R152" s="478"/>
      <c r="S152" s="478"/>
      <c r="T152" s="478"/>
      <c r="U152" s="478"/>
      <c r="V152" s="478"/>
      <c r="W152" s="347"/>
      <c r="X152" s="356"/>
      <c r="Y152" s="347"/>
      <c r="Z152" s="355"/>
    </row>
    <row r="153" spans="1:26" s="11" customFormat="1" ht="20.100000000000001" customHeight="1" x14ac:dyDescent="0.15">
      <c r="A153" s="352"/>
      <c r="B153" s="353"/>
      <c r="C153" s="353"/>
      <c r="D153" s="353"/>
      <c r="E153" s="353"/>
      <c r="F153" s="357"/>
      <c r="G153" s="357"/>
      <c r="H153" s="351"/>
      <c r="I153" s="351"/>
      <c r="J153" s="358"/>
      <c r="K153" s="358"/>
      <c r="L153" s="354"/>
      <c r="M153" s="477"/>
      <c r="N153" s="478"/>
      <c r="O153" s="478"/>
      <c r="P153" s="478"/>
      <c r="Q153" s="478"/>
      <c r="R153" s="478"/>
      <c r="S153" s="478"/>
      <c r="T153" s="478"/>
      <c r="U153" s="478"/>
      <c r="V153" s="478"/>
      <c r="W153" s="347"/>
      <c r="X153" s="356"/>
      <c r="Y153" s="347"/>
      <c r="Z153" s="355"/>
    </row>
    <row r="154" spans="1:26" s="11" customFormat="1" ht="20.100000000000001" customHeight="1" x14ac:dyDescent="0.15">
      <c r="A154" s="352"/>
      <c r="B154" s="353"/>
      <c r="C154" s="353"/>
      <c r="D154" s="353"/>
      <c r="E154" s="353"/>
      <c r="F154" s="357"/>
      <c r="G154" s="357"/>
      <c r="H154" s="351"/>
      <c r="I154" s="351"/>
      <c r="J154" s="358"/>
      <c r="K154" s="358"/>
      <c r="L154" s="354"/>
      <c r="M154" s="477"/>
      <c r="N154" s="478"/>
      <c r="O154" s="478"/>
      <c r="P154" s="478"/>
      <c r="Q154" s="478"/>
      <c r="R154" s="478"/>
      <c r="S154" s="478"/>
      <c r="T154" s="478"/>
      <c r="U154" s="478"/>
      <c r="V154" s="478"/>
      <c r="W154" s="347"/>
      <c r="X154" s="356"/>
      <c r="Y154" s="347"/>
      <c r="Z154" s="355"/>
    </row>
    <row r="155" spans="1:26" s="11" customFormat="1" ht="20.100000000000001" customHeight="1" x14ac:dyDescent="0.15">
      <c r="A155" s="352"/>
      <c r="B155" s="353"/>
      <c r="C155" s="353"/>
      <c r="D155" s="353"/>
      <c r="E155" s="353"/>
      <c r="F155" s="357"/>
      <c r="G155" s="357"/>
      <c r="H155" s="351"/>
      <c r="I155" s="351"/>
      <c r="J155" s="358"/>
      <c r="K155" s="358"/>
      <c r="L155" s="354"/>
      <c r="M155" s="477"/>
      <c r="N155" s="478"/>
      <c r="O155" s="478"/>
      <c r="P155" s="478"/>
      <c r="Q155" s="478"/>
      <c r="R155" s="478"/>
      <c r="S155" s="478"/>
      <c r="T155" s="478"/>
      <c r="U155" s="478"/>
      <c r="V155" s="478"/>
      <c r="W155" s="347"/>
      <c r="X155" s="356"/>
      <c r="Y155" s="347"/>
      <c r="Z155" s="355"/>
    </row>
    <row r="156" spans="1:26" s="11" customFormat="1" ht="20.100000000000001" customHeight="1" x14ac:dyDescent="0.15">
      <c r="A156" s="352"/>
      <c r="B156" s="353"/>
      <c r="C156" s="353"/>
      <c r="D156" s="353"/>
      <c r="E156" s="353"/>
      <c r="F156" s="357"/>
      <c r="G156" s="357"/>
      <c r="H156" s="351"/>
      <c r="I156" s="351"/>
      <c r="J156" s="358"/>
      <c r="K156" s="358"/>
      <c r="L156" s="354"/>
      <c r="M156" s="477"/>
      <c r="N156" s="478"/>
      <c r="O156" s="478"/>
      <c r="P156" s="478"/>
      <c r="Q156" s="478"/>
      <c r="R156" s="478"/>
      <c r="S156" s="478"/>
      <c r="T156" s="478"/>
      <c r="U156" s="478"/>
      <c r="V156" s="478"/>
      <c r="W156" s="347"/>
      <c r="X156" s="356"/>
      <c r="Y156" s="347"/>
      <c r="Z156" s="355"/>
    </row>
    <row r="157" spans="1:26" s="11" customFormat="1" ht="20.100000000000001" customHeight="1" x14ac:dyDescent="0.15">
      <c r="A157" s="352"/>
      <c r="B157" s="353"/>
      <c r="C157" s="353"/>
      <c r="D157" s="353"/>
      <c r="E157" s="353"/>
      <c r="F157" s="357"/>
      <c r="G157" s="357"/>
      <c r="H157" s="351"/>
      <c r="I157" s="351"/>
      <c r="J157" s="358"/>
      <c r="K157" s="358"/>
      <c r="L157" s="354"/>
      <c r="M157" s="477"/>
      <c r="N157" s="478"/>
      <c r="O157" s="478"/>
      <c r="P157" s="478"/>
      <c r="Q157" s="478"/>
      <c r="R157" s="478"/>
      <c r="S157" s="478"/>
      <c r="T157" s="478"/>
      <c r="U157" s="478"/>
      <c r="V157" s="478"/>
      <c r="W157" s="347"/>
      <c r="X157" s="356"/>
      <c r="Y157" s="347"/>
      <c r="Z157" s="355"/>
    </row>
    <row r="158" spans="1:26" s="11" customFormat="1" ht="20.100000000000001" customHeight="1" x14ac:dyDescent="0.15">
      <c r="A158" s="352"/>
      <c r="B158" s="353"/>
      <c r="C158" s="353"/>
      <c r="D158" s="353"/>
      <c r="E158" s="353"/>
      <c r="F158" s="357"/>
      <c r="G158" s="357"/>
      <c r="H158" s="351"/>
      <c r="I158" s="351"/>
      <c r="J158" s="358"/>
      <c r="K158" s="358"/>
      <c r="L158" s="354"/>
      <c r="M158" s="477"/>
      <c r="N158" s="478"/>
      <c r="O158" s="478"/>
      <c r="P158" s="478"/>
      <c r="Q158" s="478"/>
      <c r="R158" s="478"/>
      <c r="S158" s="478"/>
      <c r="T158" s="478"/>
      <c r="U158" s="478"/>
      <c r="V158" s="478"/>
      <c r="W158" s="347"/>
      <c r="X158" s="356"/>
      <c r="Y158" s="347"/>
      <c r="Z158" s="355"/>
    </row>
    <row r="159" spans="1:26" s="11" customFormat="1" ht="20.100000000000001" customHeight="1" x14ac:dyDescent="0.15">
      <c r="A159" s="352"/>
      <c r="B159" s="353"/>
      <c r="C159" s="353"/>
      <c r="D159" s="353"/>
      <c r="E159" s="353"/>
      <c r="F159" s="357"/>
      <c r="G159" s="357"/>
      <c r="H159" s="351"/>
      <c r="I159" s="351"/>
      <c r="J159" s="358"/>
      <c r="K159" s="358"/>
      <c r="L159" s="354"/>
      <c r="M159" s="477"/>
      <c r="N159" s="478"/>
      <c r="O159" s="478"/>
      <c r="P159" s="478"/>
      <c r="Q159" s="478"/>
      <c r="R159" s="478"/>
      <c r="S159" s="478"/>
      <c r="T159" s="478"/>
      <c r="U159" s="478"/>
      <c r="V159" s="478"/>
      <c r="W159" s="347"/>
      <c r="X159" s="356"/>
      <c r="Y159" s="347"/>
      <c r="Z159" s="355"/>
    </row>
    <row r="160" spans="1:26" s="11" customFormat="1" ht="20.100000000000001" customHeight="1" x14ac:dyDescent="0.15">
      <c r="A160" s="352"/>
      <c r="B160" s="353"/>
      <c r="C160" s="353"/>
      <c r="D160" s="353"/>
      <c r="E160" s="353"/>
      <c r="F160" s="357"/>
      <c r="G160" s="357"/>
      <c r="H160" s="351"/>
      <c r="I160" s="351"/>
      <c r="J160" s="358"/>
      <c r="K160" s="358"/>
      <c r="L160" s="354"/>
      <c r="M160" s="477"/>
      <c r="N160" s="478"/>
      <c r="O160" s="478"/>
      <c r="P160" s="478"/>
      <c r="Q160" s="478"/>
      <c r="R160" s="478"/>
      <c r="S160" s="478"/>
      <c r="T160" s="478"/>
      <c r="U160" s="478"/>
      <c r="V160" s="478"/>
      <c r="W160" s="347"/>
      <c r="X160" s="356"/>
      <c r="Y160" s="347"/>
      <c r="Z160" s="355"/>
    </row>
    <row r="161" spans="1:26" s="11" customFormat="1" ht="20.100000000000001" customHeight="1" x14ac:dyDescent="0.15">
      <c r="A161" s="352"/>
      <c r="B161" s="353"/>
      <c r="C161" s="353"/>
      <c r="D161" s="353"/>
      <c r="E161" s="353"/>
      <c r="F161" s="357"/>
      <c r="G161" s="357"/>
      <c r="H161" s="351"/>
      <c r="I161" s="351"/>
      <c r="J161" s="358"/>
      <c r="K161" s="358"/>
      <c r="L161" s="354"/>
      <c r="M161" s="477"/>
      <c r="N161" s="478"/>
      <c r="O161" s="478"/>
      <c r="P161" s="478"/>
      <c r="Q161" s="478"/>
      <c r="R161" s="478"/>
      <c r="S161" s="478"/>
      <c r="T161" s="478"/>
      <c r="U161" s="478"/>
      <c r="V161" s="478"/>
      <c r="W161" s="347"/>
      <c r="X161" s="356"/>
      <c r="Y161" s="347"/>
      <c r="Z161" s="355"/>
    </row>
    <row r="162" spans="1:26" s="11" customFormat="1" ht="20.100000000000001" customHeight="1" x14ac:dyDescent="0.15">
      <c r="A162" s="352"/>
      <c r="B162" s="353"/>
      <c r="C162" s="353"/>
      <c r="D162" s="353"/>
      <c r="E162" s="353"/>
      <c r="F162" s="357"/>
      <c r="G162" s="357"/>
      <c r="H162" s="351"/>
      <c r="I162" s="351"/>
      <c r="J162" s="358"/>
      <c r="K162" s="358"/>
      <c r="L162" s="354"/>
      <c r="M162" s="477"/>
      <c r="N162" s="478"/>
      <c r="O162" s="478"/>
      <c r="P162" s="478"/>
      <c r="Q162" s="478"/>
      <c r="R162" s="478"/>
      <c r="S162" s="478"/>
      <c r="T162" s="478"/>
      <c r="U162" s="478"/>
      <c r="V162" s="478"/>
      <c r="W162" s="347"/>
      <c r="X162" s="356"/>
      <c r="Y162" s="347"/>
      <c r="Z162" s="355"/>
    </row>
    <row r="163" spans="1:26" s="11" customFormat="1" ht="20.100000000000001" customHeight="1" x14ac:dyDescent="0.15">
      <c r="A163" s="352"/>
      <c r="B163" s="353"/>
      <c r="C163" s="353"/>
      <c r="D163" s="353"/>
      <c r="E163" s="353"/>
      <c r="F163" s="357"/>
      <c r="G163" s="357"/>
      <c r="H163" s="351"/>
      <c r="I163" s="351"/>
      <c r="J163" s="358"/>
      <c r="K163" s="358"/>
      <c r="L163" s="354"/>
      <c r="M163" s="477"/>
      <c r="N163" s="478"/>
      <c r="O163" s="478"/>
      <c r="P163" s="478"/>
      <c r="Q163" s="478"/>
      <c r="R163" s="478"/>
      <c r="S163" s="478"/>
      <c r="T163" s="478"/>
      <c r="U163" s="478"/>
      <c r="V163" s="478"/>
      <c r="W163" s="347"/>
      <c r="X163" s="356"/>
      <c r="Y163" s="347"/>
      <c r="Z163" s="355"/>
    </row>
    <row r="164" spans="1:26" s="11" customFormat="1" ht="20.100000000000001" customHeight="1" x14ac:dyDescent="0.15">
      <c r="A164" s="352"/>
      <c r="B164" s="353"/>
      <c r="C164" s="353"/>
      <c r="D164" s="353"/>
      <c r="E164" s="353"/>
      <c r="F164" s="357"/>
      <c r="G164" s="357"/>
      <c r="H164" s="351"/>
      <c r="I164" s="351"/>
      <c r="J164" s="358"/>
      <c r="K164" s="358"/>
      <c r="L164" s="354"/>
      <c r="M164" s="477"/>
      <c r="N164" s="478"/>
      <c r="O164" s="478"/>
      <c r="P164" s="478"/>
      <c r="Q164" s="478"/>
      <c r="R164" s="478"/>
      <c r="S164" s="478"/>
      <c r="T164" s="478"/>
      <c r="U164" s="478"/>
      <c r="V164" s="478"/>
      <c r="W164" s="347"/>
      <c r="X164" s="356"/>
      <c r="Y164" s="347"/>
      <c r="Z164" s="355"/>
    </row>
    <row r="165" spans="1:26" s="11" customFormat="1" ht="20.100000000000001" customHeight="1" x14ac:dyDescent="0.15">
      <c r="A165" s="352"/>
      <c r="B165" s="353"/>
      <c r="C165" s="353"/>
      <c r="D165" s="353"/>
      <c r="E165" s="353"/>
      <c r="F165" s="357"/>
      <c r="G165" s="357"/>
      <c r="H165" s="351"/>
      <c r="I165" s="351"/>
      <c r="J165" s="358"/>
      <c r="K165" s="358"/>
      <c r="L165" s="354"/>
      <c r="M165" s="477"/>
      <c r="N165" s="478"/>
      <c r="O165" s="478"/>
      <c r="P165" s="478"/>
      <c r="Q165" s="478"/>
      <c r="R165" s="478"/>
      <c r="S165" s="478"/>
      <c r="T165" s="478"/>
      <c r="U165" s="478"/>
      <c r="V165" s="478"/>
      <c r="W165" s="347"/>
      <c r="X165" s="356"/>
      <c r="Y165" s="347"/>
      <c r="Z165" s="355"/>
    </row>
    <row r="166" spans="1:26" s="11" customFormat="1" ht="20.100000000000001" customHeight="1" x14ac:dyDescent="0.15">
      <c r="A166" s="352"/>
      <c r="B166" s="353"/>
      <c r="C166" s="353"/>
      <c r="D166" s="353"/>
      <c r="E166" s="353"/>
      <c r="F166" s="357"/>
      <c r="G166" s="357"/>
      <c r="H166" s="351"/>
      <c r="I166" s="351"/>
      <c r="J166" s="358"/>
      <c r="K166" s="358"/>
      <c r="L166" s="354"/>
      <c r="M166" s="477"/>
      <c r="N166" s="478"/>
      <c r="O166" s="478"/>
      <c r="P166" s="478"/>
      <c r="Q166" s="478"/>
      <c r="R166" s="478"/>
      <c r="S166" s="478"/>
      <c r="T166" s="478"/>
      <c r="U166" s="478"/>
      <c r="V166" s="478"/>
      <c r="W166" s="347"/>
      <c r="X166" s="356"/>
      <c r="Y166" s="347"/>
      <c r="Z166" s="355"/>
    </row>
    <row r="167" spans="1:26" s="11" customFormat="1" ht="20.100000000000001" customHeight="1" x14ac:dyDescent="0.15">
      <c r="A167" s="352"/>
      <c r="B167" s="353"/>
      <c r="C167" s="353"/>
      <c r="D167" s="353"/>
      <c r="E167" s="353"/>
      <c r="F167" s="357"/>
      <c r="G167" s="357"/>
      <c r="H167" s="351"/>
      <c r="I167" s="351"/>
      <c r="J167" s="358"/>
      <c r="K167" s="358"/>
      <c r="L167" s="354"/>
      <c r="M167" s="477"/>
      <c r="N167" s="478"/>
      <c r="O167" s="478"/>
      <c r="P167" s="478"/>
      <c r="Q167" s="478"/>
      <c r="R167" s="478"/>
      <c r="S167" s="478"/>
      <c r="T167" s="478"/>
      <c r="U167" s="478"/>
      <c r="V167" s="478"/>
      <c r="W167" s="347"/>
      <c r="X167" s="356"/>
      <c r="Y167" s="347"/>
      <c r="Z167" s="355"/>
    </row>
    <row r="168" spans="1:26" s="11" customFormat="1" ht="20.100000000000001" customHeight="1" x14ac:dyDescent="0.15">
      <c r="A168" s="352"/>
      <c r="B168" s="353"/>
      <c r="C168" s="353"/>
      <c r="D168" s="353"/>
      <c r="E168" s="353"/>
      <c r="F168" s="357"/>
      <c r="G168" s="357"/>
      <c r="H168" s="351"/>
      <c r="I168" s="351"/>
      <c r="J168" s="358"/>
      <c r="K168" s="358"/>
      <c r="L168" s="354"/>
      <c r="M168" s="477"/>
      <c r="N168" s="478"/>
      <c r="O168" s="478"/>
      <c r="P168" s="478"/>
      <c r="Q168" s="478"/>
      <c r="R168" s="478"/>
      <c r="S168" s="478"/>
      <c r="T168" s="478"/>
      <c r="U168" s="478"/>
      <c r="V168" s="478"/>
      <c r="W168" s="347"/>
      <c r="X168" s="356"/>
      <c r="Y168" s="347"/>
      <c r="Z168" s="355"/>
    </row>
    <row r="169" spans="1:26" s="11" customFormat="1" ht="20.100000000000001" customHeight="1" x14ac:dyDescent="0.15">
      <c r="A169" s="352"/>
      <c r="B169" s="353"/>
      <c r="C169" s="353"/>
      <c r="D169" s="353"/>
      <c r="E169" s="353"/>
      <c r="F169" s="357"/>
      <c r="G169" s="357"/>
      <c r="H169" s="351"/>
      <c r="I169" s="351"/>
      <c r="J169" s="358"/>
      <c r="K169" s="358"/>
      <c r="L169" s="354"/>
      <c r="M169" s="477"/>
      <c r="N169" s="478"/>
      <c r="O169" s="478"/>
      <c r="P169" s="478"/>
      <c r="Q169" s="478"/>
      <c r="R169" s="478"/>
      <c r="S169" s="478"/>
      <c r="T169" s="478"/>
      <c r="U169" s="478"/>
      <c r="V169" s="478"/>
      <c r="W169" s="347"/>
      <c r="X169" s="356"/>
      <c r="Y169" s="347"/>
      <c r="Z169" s="355"/>
    </row>
    <row r="170" spans="1:26" s="11" customFormat="1" ht="20.100000000000001" customHeight="1" x14ac:dyDescent="0.15">
      <c r="A170" s="352"/>
      <c r="B170" s="353"/>
      <c r="C170" s="353"/>
      <c r="D170" s="353"/>
      <c r="E170" s="353"/>
      <c r="F170" s="357"/>
      <c r="G170" s="357"/>
      <c r="H170" s="351"/>
      <c r="I170" s="351"/>
      <c r="J170" s="358"/>
      <c r="K170" s="358"/>
      <c r="L170" s="354"/>
      <c r="M170" s="477"/>
      <c r="N170" s="478"/>
      <c r="O170" s="478"/>
      <c r="P170" s="478"/>
      <c r="Q170" s="478"/>
      <c r="R170" s="478"/>
      <c r="S170" s="478"/>
      <c r="T170" s="478"/>
      <c r="U170" s="478"/>
      <c r="V170" s="478"/>
      <c r="W170" s="347"/>
      <c r="X170" s="356"/>
      <c r="Y170" s="347"/>
      <c r="Z170" s="355"/>
    </row>
    <row r="171" spans="1:26" s="11" customFormat="1" ht="20.100000000000001" customHeight="1" x14ac:dyDescent="0.15">
      <c r="A171" s="352"/>
      <c r="B171" s="353"/>
      <c r="C171" s="353"/>
      <c r="D171" s="353"/>
      <c r="E171" s="353"/>
      <c r="F171" s="357"/>
      <c r="G171" s="357"/>
      <c r="H171" s="351"/>
      <c r="I171" s="351"/>
      <c r="J171" s="358"/>
      <c r="K171" s="358"/>
      <c r="L171" s="354"/>
      <c r="M171" s="477"/>
      <c r="N171" s="478"/>
      <c r="O171" s="478"/>
      <c r="P171" s="478"/>
      <c r="Q171" s="478"/>
      <c r="R171" s="478"/>
      <c r="S171" s="478"/>
      <c r="T171" s="478"/>
      <c r="U171" s="478"/>
      <c r="V171" s="478"/>
      <c r="W171" s="347"/>
      <c r="X171" s="356"/>
      <c r="Y171" s="347"/>
      <c r="Z171" s="355"/>
    </row>
    <row r="172" spans="1:26" s="11" customFormat="1" ht="20.100000000000001" customHeight="1" x14ac:dyDescent="0.15">
      <c r="A172" s="352"/>
      <c r="B172" s="353"/>
      <c r="C172" s="353"/>
      <c r="D172" s="353"/>
      <c r="E172" s="353"/>
      <c r="F172" s="357"/>
      <c r="G172" s="357"/>
      <c r="H172" s="351"/>
      <c r="I172" s="351"/>
      <c r="J172" s="358"/>
      <c r="K172" s="358"/>
      <c r="L172" s="354"/>
      <c r="M172" s="477"/>
      <c r="N172" s="478"/>
      <c r="O172" s="478"/>
      <c r="P172" s="478"/>
      <c r="Q172" s="478"/>
      <c r="R172" s="478"/>
      <c r="S172" s="478"/>
      <c r="T172" s="478"/>
      <c r="U172" s="478"/>
      <c r="V172" s="478"/>
      <c r="W172" s="347"/>
      <c r="X172" s="356"/>
      <c r="Y172" s="347"/>
      <c r="Z172" s="355"/>
    </row>
    <row r="173" spans="1:26" s="11" customFormat="1" ht="20.100000000000001" customHeight="1" x14ac:dyDescent="0.15">
      <c r="A173" s="352"/>
      <c r="B173" s="353"/>
      <c r="C173" s="353"/>
      <c r="D173" s="353"/>
      <c r="E173" s="353"/>
      <c r="F173" s="357"/>
      <c r="G173" s="357"/>
      <c r="H173" s="351"/>
      <c r="I173" s="351"/>
      <c r="J173" s="358"/>
      <c r="K173" s="358"/>
      <c r="L173" s="354"/>
      <c r="M173" s="477"/>
      <c r="N173" s="478"/>
      <c r="O173" s="478"/>
      <c r="P173" s="478"/>
      <c r="Q173" s="478"/>
      <c r="R173" s="478"/>
      <c r="S173" s="478"/>
      <c r="T173" s="478"/>
      <c r="U173" s="478"/>
      <c r="V173" s="478"/>
      <c r="W173" s="347"/>
      <c r="X173" s="356"/>
      <c r="Y173" s="347"/>
      <c r="Z173" s="355"/>
    </row>
    <row r="174" spans="1:26" s="11" customFormat="1" ht="20.100000000000001" customHeight="1" x14ac:dyDescent="0.15">
      <c r="A174" s="352"/>
      <c r="B174" s="353"/>
      <c r="C174" s="353"/>
      <c r="D174" s="353"/>
      <c r="E174" s="353"/>
      <c r="F174" s="357"/>
      <c r="G174" s="357"/>
      <c r="H174" s="351"/>
      <c r="I174" s="351"/>
      <c r="J174" s="358"/>
      <c r="K174" s="358"/>
      <c r="L174" s="354"/>
      <c r="M174" s="477"/>
      <c r="N174" s="478"/>
      <c r="O174" s="478"/>
      <c r="P174" s="478"/>
      <c r="Q174" s="478"/>
      <c r="R174" s="478"/>
      <c r="S174" s="478"/>
      <c r="T174" s="478"/>
      <c r="U174" s="478"/>
      <c r="V174" s="478"/>
      <c r="W174" s="347"/>
      <c r="X174" s="356"/>
      <c r="Y174" s="347"/>
      <c r="Z174" s="355"/>
    </row>
    <row r="175" spans="1:26" s="11" customFormat="1" ht="20.100000000000001" customHeight="1" x14ac:dyDescent="0.15">
      <c r="A175" s="352"/>
      <c r="B175" s="353"/>
      <c r="C175" s="353"/>
      <c r="D175" s="353"/>
      <c r="E175" s="353"/>
      <c r="F175" s="357"/>
      <c r="G175" s="357"/>
      <c r="H175" s="351"/>
      <c r="I175" s="351"/>
      <c r="J175" s="358"/>
      <c r="K175" s="358"/>
      <c r="L175" s="354"/>
      <c r="M175" s="477"/>
      <c r="N175" s="478"/>
      <c r="O175" s="478"/>
      <c r="P175" s="478"/>
      <c r="Q175" s="478"/>
      <c r="R175" s="478"/>
      <c r="S175" s="478"/>
      <c r="T175" s="478"/>
      <c r="U175" s="478"/>
      <c r="V175" s="478"/>
      <c r="W175" s="347"/>
      <c r="X175" s="356"/>
      <c r="Y175" s="347"/>
      <c r="Z175" s="355"/>
    </row>
    <row r="176" spans="1:26" s="11" customFormat="1" ht="20.100000000000001" customHeight="1" x14ac:dyDescent="0.15">
      <c r="A176" s="352"/>
      <c r="B176" s="353"/>
      <c r="C176" s="353"/>
      <c r="D176" s="353"/>
      <c r="E176" s="353"/>
      <c r="F176" s="357"/>
      <c r="G176" s="357"/>
      <c r="H176" s="351"/>
      <c r="I176" s="351"/>
      <c r="J176" s="358"/>
      <c r="K176" s="358"/>
      <c r="L176" s="354"/>
      <c r="M176" s="477"/>
      <c r="N176" s="478"/>
      <c r="O176" s="478"/>
      <c r="P176" s="478"/>
      <c r="Q176" s="478"/>
      <c r="R176" s="478"/>
      <c r="S176" s="478"/>
      <c r="T176" s="478"/>
      <c r="U176" s="478"/>
      <c r="V176" s="478"/>
      <c r="W176" s="347"/>
      <c r="X176" s="356"/>
      <c r="Y176" s="347"/>
      <c r="Z176" s="355"/>
    </row>
    <row r="177" spans="1:26" s="11" customFormat="1" ht="20.100000000000001" customHeight="1" x14ac:dyDescent="0.15">
      <c r="A177" s="352"/>
      <c r="B177" s="353"/>
      <c r="C177" s="353"/>
      <c r="D177" s="353"/>
      <c r="E177" s="353"/>
      <c r="F177" s="357"/>
      <c r="G177" s="357"/>
      <c r="H177" s="351"/>
      <c r="I177" s="351"/>
      <c r="J177" s="358"/>
      <c r="K177" s="358"/>
      <c r="L177" s="354"/>
      <c r="M177" s="477"/>
      <c r="N177" s="478"/>
      <c r="O177" s="478"/>
      <c r="P177" s="478"/>
      <c r="Q177" s="478"/>
      <c r="R177" s="478"/>
      <c r="S177" s="478"/>
      <c r="T177" s="478"/>
      <c r="U177" s="478"/>
      <c r="V177" s="478"/>
      <c r="W177" s="347"/>
      <c r="X177" s="356"/>
      <c r="Y177" s="347"/>
      <c r="Z177" s="355"/>
    </row>
    <row r="178" spans="1:26" s="11" customFormat="1" ht="20.100000000000001" customHeight="1" x14ac:dyDescent="0.15">
      <c r="A178" s="352"/>
      <c r="B178" s="353"/>
      <c r="C178" s="353"/>
      <c r="D178" s="353"/>
      <c r="E178" s="353"/>
      <c r="F178" s="357"/>
      <c r="G178" s="357"/>
      <c r="H178" s="351"/>
      <c r="I178" s="351"/>
      <c r="J178" s="358"/>
      <c r="K178" s="358"/>
      <c r="L178" s="354"/>
      <c r="M178" s="477"/>
      <c r="N178" s="478"/>
      <c r="O178" s="478"/>
      <c r="P178" s="478"/>
      <c r="Q178" s="478"/>
      <c r="R178" s="478"/>
      <c r="S178" s="478"/>
      <c r="T178" s="478"/>
      <c r="U178" s="478"/>
      <c r="V178" s="478"/>
      <c r="W178" s="347"/>
      <c r="X178" s="356"/>
      <c r="Y178" s="347"/>
      <c r="Z178" s="355"/>
    </row>
    <row r="179" spans="1:26" s="11" customFormat="1" ht="20.100000000000001" customHeight="1" x14ac:dyDescent="0.15">
      <c r="A179" s="352"/>
      <c r="B179" s="353"/>
      <c r="C179" s="353"/>
      <c r="D179" s="353"/>
      <c r="E179" s="353"/>
      <c r="F179" s="357"/>
      <c r="G179" s="357"/>
      <c r="H179" s="351"/>
      <c r="I179" s="351"/>
      <c r="J179" s="358"/>
      <c r="K179" s="358"/>
      <c r="L179" s="354"/>
      <c r="M179" s="477"/>
      <c r="N179" s="478"/>
      <c r="O179" s="478"/>
      <c r="P179" s="478"/>
      <c r="Q179" s="478"/>
      <c r="R179" s="478"/>
      <c r="S179" s="478"/>
      <c r="T179" s="478"/>
      <c r="U179" s="478"/>
      <c r="V179" s="478"/>
      <c r="W179" s="347"/>
      <c r="X179" s="356"/>
      <c r="Y179" s="347"/>
      <c r="Z179" s="355"/>
    </row>
    <row r="180" spans="1:26" s="11" customFormat="1" ht="20.100000000000001" customHeight="1" x14ac:dyDescent="0.15">
      <c r="A180" s="352"/>
      <c r="B180" s="353"/>
      <c r="C180" s="353"/>
      <c r="D180" s="353"/>
      <c r="E180" s="353"/>
      <c r="F180" s="357"/>
      <c r="G180" s="357"/>
      <c r="H180" s="351"/>
      <c r="I180" s="351"/>
      <c r="J180" s="358"/>
      <c r="K180" s="358"/>
      <c r="L180" s="354"/>
      <c r="M180" s="477"/>
      <c r="N180" s="478"/>
      <c r="O180" s="478"/>
      <c r="P180" s="478"/>
      <c r="Q180" s="478"/>
      <c r="R180" s="478"/>
      <c r="S180" s="478"/>
      <c r="T180" s="478"/>
      <c r="U180" s="478"/>
      <c r="V180" s="478"/>
      <c r="W180" s="347"/>
      <c r="X180" s="356"/>
      <c r="Y180" s="347"/>
      <c r="Z180" s="355"/>
    </row>
    <row r="181" spans="1:26" s="11" customFormat="1" ht="20.100000000000001" customHeight="1" x14ac:dyDescent="0.15">
      <c r="A181" s="352"/>
      <c r="B181" s="353"/>
      <c r="C181" s="353"/>
      <c r="D181" s="353"/>
      <c r="E181" s="353"/>
      <c r="F181" s="357"/>
      <c r="G181" s="357"/>
      <c r="H181" s="351"/>
      <c r="I181" s="351"/>
      <c r="J181" s="358"/>
      <c r="K181" s="358"/>
      <c r="L181" s="354"/>
      <c r="M181" s="477"/>
      <c r="N181" s="478"/>
      <c r="O181" s="478"/>
      <c r="P181" s="478"/>
      <c r="Q181" s="478"/>
      <c r="R181" s="478"/>
      <c r="S181" s="478"/>
      <c r="T181" s="478"/>
      <c r="U181" s="478"/>
      <c r="V181" s="478"/>
      <c r="W181" s="347"/>
      <c r="X181" s="356"/>
      <c r="Y181" s="347"/>
      <c r="Z181" s="355"/>
    </row>
    <row r="182" spans="1:26" s="11" customFormat="1" ht="20.100000000000001" customHeight="1" x14ac:dyDescent="0.15">
      <c r="A182" s="352"/>
      <c r="B182" s="353"/>
      <c r="C182" s="353"/>
      <c r="D182" s="353"/>
      <c r="E182" s="353"/>
      <c r="F182" s="357"/>
      <c r="G182" s="357"/>
      <c r="H182" s="351"/>
      <c r="I182" s="351"/>
      <c r="J182" s="358"/>
      <c r="K182" s="358"/>
      <c r="L182" s="354"/>
      <c r="M182" s="477"/>
      <c r="N182" s="478"/>
      <c r="O182" s="478"/>
      <c r="P182" s="478"/>
      <c r="Q182" s="478"/>
      <c r="R182" s="478"/>
      <c r="S182" s="478"/>
      <c r="T182" s="478"/>
      <c r="U182" s="478"/>
      <c r="V182" s="478"/>
      <c r="W182" s="347"/>
      <c r="X182" s="356"/>
      <c r="Y182" s="347"/>
      <c r="Z182" s="355"/>
    </row>
    <row r="183" spans="1:26" s="11" customFormat="1" ht="20.100000000000001" customHeight="1" x14ac:dyDescent="0.15">
      <c r="A183" s="352"/>
      <c r="B183" s="353"/>
      <c r="C183" s="353"/>
      <c r="D183" s="353"/>
      <c r="E183" s="353"/>
      <c r="F183" s="357"/>
      <c r="G183" s="357"/>
      <c r="H183" s="351"/>
      <c r="I183" s="351"/>
      <c r="J183" s="358"/>
      <c r="K183" s="358"/>
      <c r="L183" s="354"/>
      <c r="M183" s="477"/>
      <c r="N183" s="478"/>
      <c r="O183" s="478"/>
      <c r="P183" s="478"/>
      <c r="Q183" s="478"/>
      <c r="R183" s="478"/>
      <c r="S183" s="478"/>
      <c r="T183" s="478"/>
      <c r="U183" s="478"/>
      <c r="V183" s="478"/>
      <c r="W183" s="347"/>
      <c r="X183" s="356"/>
      <c r="Y183" s="347"/>
      <c r="Z183" s="355"/>
    </row>
    <row r="184" spans="1:26" s="11" customFormat="1" ht="20.100000000000001" customHeight="1" x14ac:dyDescent="0.15">
      <c r="A184" s="352"/>
      <c r="B184" s="353"/>
      <c r="C184" s="353"/>
      <c r="D184" s="353"/>
      <c r="E184" s="353"/>
      <c r="F184" s="357"/>
      <c r="G184" s="357"/>
      <c r="H184" s="351"/>
      <c r="I184" s="351"/>
      <c r="J184" s="358"/>
      <c r="K184" s="358"/>
      <c r="L184" s="354"/>
      <c r="M184" s="477"/>
      <c r="N184" s="478"/>
      <c r="O184" s="478"/>
      <c r="P184" s="478"/>
      <c r="Q184" s="478"/>
      <c r="R184" s="478"/>
      <c r="S184" s="478"/>
      <c r="T184" s="478"/>
      <c r="U184" s="478"/>
      <c r="V184" s="478"/>
      <c r="W184" s="347"/>
      <c r="X184" s="356"/>
      <c r="Y184" s="347"/>
      <c r="Z184" s="355"/>
    </row>
    <row r="185" spans="1:26" s="11" customFormat="1" ht="20.100000000000001" customHeight="1" x14ac:dyDescent="0.15">
      <c r="A185" s="352"/>
      <c r="B185" s="353"/>
      <c r="C185" s="353"/>
      <c r="D185" s="353"/>
      <c r="E185" s="353"/>
      <c r="F185" s="357"/>
      <c r="G185" s="357"/>
      <c r="H185" s="351"/>
      <c r="I185" s="351"/>
      <c r="J185" s="358"/>
      <c r="K185" s="358"/>
      <c r="L185" s="354"/>
      <c r="M185" s="477"/>
      <c r="N185" s="478"/>
      <c r="O185" s="478"/>
      <c r="P185" s="478"/>
      <c r="Q185" s="478"/>
      <c r="R185" s="478"/>
      <c r="S185" s="478"/>
      <c r="T185" s="478"/>
      <c r="U185" s="478"/>
      <c r="V185" s="478"/>
      <c r="W185" s="347"/>
      <c r="X185" s="356"/>
      <c r="Y185" s="347"/>
      <c r="Z185" s="355"/>
    </row>
    <row r="186" spans="1:26" s="11" customFormat="1" ht="20.100000000000001" customHeight="1" x14ac:dyDescent="0.15">
      <c r="A186" s="352"/>
      <c r="B186" s="353"/>
      <c r="C186" s="353"/>
      <c r="D186" s="353"/>
      <c r="E186" s="353"/>
      <c r="F186" s="357"/>
      <c r="G186" s="357"/>
      <c r="H186" s="351"/>
      <c r="I186" s="351"/>
      <c r="J186" s="358"/>
      <c r="K186" s="358"/>
      <c r="L186" s="354"/>
      <c r="M186" s="477"/>
      <c r="N186" s="478"/>
      <c r="O186" s="478"/>
      <c r="P186" s="478"/>
      <c r="Q186" s="478"/>
      <c r="R186" s="478"/>
      <c r="S186" s="478"/>
      <c r="T186" s="478"/>
      <c r="U186" s="478"/>
      <c r="V186" s="478"/>
      <c r="W186" s="347"/>
      <c r="X186" s="356"/>
      <c r="Y186" s="347"/>
      <c r="Z186" s="355"/>
    </row>
    <row r="187" spans="1:26" s="11" customFormat="1" ht="20.100000000000001" customHeight="1" x14ac:dyDescent="0.15">
      <c r="A187" s="352"/>
      <c r="B187" s="353"/>
      <c r="C187" s="353"/>
      <c r="D187" s="353"/>
      <c r="E187" s="353"/>
      <c r="F187" s="357"/>
      <c r="G187" s="357"/>
      <c r="H187" s="351"/>
      <c r="I187" s="351"/>
      <c r="J187" s="358"/>
      <c r="K187" s="358"/>
      <c r="L187" s="354"/>
      <c r="M187" s="477"/>
      <c r="N187" s="478"/>
      <c r="O187" s="478"/>
      <c r="P187" s="478"/>
      <c r="Q187" s="478"/>
      <c r="R187" s="478"/>
      <c r="S187" s="478"/>
      <c r="T187" s="478"/>
      <c r="U187" s="478"/>
      <c r="V187" s="478"/>
      <c r="W187" s="347"/>
      <c r="X187" s="356"/>
      <c r="Y187" s="347"/>
      <c r="Z187" s="355"/>
    </row>
    <row r="188" spans="1:26" s="11" customFormat="1" ht="20.100000000000001" customHeight="1" x14ac:dyDescent="0.15">
      <c r="A188" s="352"/>
      <c r="B188" s="353"/>
      <c r="C188" s="353"/>
      <c r="D188" s="353"/>
      <c r="E188" s="353"/>
      <c r="F188" s="357"/>
      <c r="G188" s="357"/>
      <c r="H188" s="351"/>
      <c r="I188" s="351"/>
      <c r="J188" s="358"/>
      <c r="K188" s="358"/>
      <c r="L188" s="354"/>
      <c r="M188" s="477"/>
      <c r="N188" s="478"/>
      <c r="O188" s="478"/>
      <c r="P188" s="478"/>
      <c r="Q188" s="478"/>
      <c r="R188" s="478"/>
      <c r="S188" s="478"/>
      <c r="T188" s="478"/>
      <c r="U188" s="478"/>
      <c r="V188" s="478"/>
      <c r="W188" s="347"/>
      <c r="X188" s="356"/>
      <c r="Y188" s="347"/>
      <c r="Z188" s="355"/>
    </row>
    <row r="189" spans="1:26" s="11" customFormat="1" ht="20.100000000000001" customHeight="1" x14ac:dyDescent="0.15">
      <c r="A189" s="352"/>
      <c r="B189" s="353"/>
      <c r="C189" s="353"/>
      <c r="D189" s="353"/>
      <c r="E189" s="353"/>
      <c r="F189" s="357"/>
      <c r="G189" s="357"/>
      <c r="H189" s="351"/>
      <c r="I189" s="351"/>
      <c r="J189" s="358"/>
      <c r="K189" s="358"/>
      <c r="L189" s="354"/>
      <c r="M189" s="477"/>
      <c r="N189" s="478"/>
      <c r="O189" s="478"/>
      <c r="P189" s="478"/>
      <c r="Q189" s="478"/>
      <c r="R189" s="478"/>
      <c r="S189" s="478"/>
      <c r="T189" s="478"/>
      <c r="U189" s="478"/>
      <c r="V189" s="478"/>
      <c r="W189" s="347"/>
      <c r="X189" s="356"/>
      <c r="Y189" s="347"/>
      <c r="Z189" s="355"/>
    </row>
    <row r="190" spans="1:26" s="11" customFormat="1" ht="20.100000000000001" customHeight="1" x14ac:dyDescent="0.15">
      <c r="A190" s="352"/>
      <c r="B190" s="353"/>
      <c r="C190" s="353"/>
      <c r="D190" s="353"/>
      <c r="E190" s="353"/>
      <c r="F190" s="357"/>
      <c r="G190" s="357"/>
      <c r="H190" s="351"/>
      <c r="I190" s="351"/>
      <c r="J190" s="358"/>
      <c r="K190" s="358"/>
      <c r="L190" s="354"/>
      <c r="M190" s="477"/>
      <c r="N190" s="478"/>
      <c r="O190" s="478"/>
      <c r="P190" s="478"/>
      <c r="Q190" s="478"/>
      <c r="R190" s="478"/>
      <c r="S190" s="478"/>
      <c r="T190" s="478"/>
      <c r="U190" s="478"/>
      <c r="V190" s="478"/>
      <c r="W190" s="347"/>
      <c r="X190" s="356"/>
      <c r="Y190" s="347"/>
      <c r="Z190" s="355"/>
    </row>
    <row r="191" spans="1:26" s="11" customFormat="1" ht="20.100000000000001" customHeight="1" x14ac:dyDescent="0.15">
      <c r="A191" s="352"/>
      <c r="B191" s="353"/>
      <c r="C191" s="353"/>
      <c r="D191" s="353"/>
      <c r="E191" s="353"/>
      <c r="F191" s="357"/>
      <c r="G191" s="357"/>
      <c r="H191" s="351"/>
      <c r="I191" s="351"/>
      <c r="J191" s="358"/>
      <c r="K191" s="358"/>
      <c r="L191" s="354"/>
      <c r="M191" s="477"/>
      <c r="N191" s="478"/>
      <c r="O191" s="478"/>
      <c r="P191" s="478"/>
      <c r="Q191" s="478"/>
      <c r="R191" s="478"/>
      <c r="S191" s="478"/>
      <c r="T191" s="478"/>
      <c r="U191" s="478"/>
      <c r="V191" s="478"/>
      <c r="W191" s="347"/>
      <c r="X191" s="356"/>
      <c r="Y191" s="347"/>
      <c r="Z191" s="355"/>
    </row>
    <row r="192" spans="1:26" s="11" customFormat="1" ht="20.100000000000001" customHeight="1" x14ac:dyDescent="0.15">
      <c r="A192" s="352"/>
      <c r="B192" s="353"/>
      <c r="C192" s="353"/>
      <c r="D192" s="353"/>
      <c r="E192" s="353"/>
      <c r="F192" s="357"/>
      <c r="G192" s="357"/>
      <c r="H192" s="351"/>
      <c r="I192" s="351"/>
      <c r="J192" s="358"/>
      <c r="K192" s="358"/>
      <c r="L192" s="354"/>
      <c r="M192" s="477"/>
      <c r="N192" s="478"/>
      <c r="O192" s="478"/>
      <c r="P192" s="478"/>
      <c r="Q192" s="478"/>
      <c r="R192" s="478"/>
      <c r="S192" s="478"/>
      <c r="T192" s="478"/>
      <c r="U192" s="478"/>
      <c r="V192" s="478"/>
      <c r="W192" s="347"/>
      <c r="X192" s="356"/>
      <c r="Y192" s="347"/>
      <c r="Z192" s="355"/>
    </row>
    <row r="193" spans="1:26" s="11" customFormat="1" ht="20.100000000000001" customHeight="1" x14ac:dyDescent="0.15">
      <c r="A193" s="352"/>
      <c r="B193" s="353"/>
      <c r="C193" s="353"/>
      <c r="D193" s="353"/>
      <c r="E193" s="353"/>
      <c r="F193" s="357"/>
      <c r="G193" s="357"/>
      <c r="H193" s="351"/>
      <c r="I193" s="351"/>
      <c r="J193" s="358"/>
      <c r="K193" s="358"/>
      <c r="L193" s="354"/>
      <c r="M193" s="477"/>
      <c r="N193" s="478"/>
      <c r="O193" s="478"/>
      <c r="P193" s="478"/>
      <c r="Q193" s="478"/>
      <c r="R193" s="478"/>
      <c r="S193" s="478"/>
      <c r="T193" s="478"/>
      <c r="U193" s="478"/>
      <c r="V193" s="478"/>
      <c r="W193" s="347"/>
      <c r="X193" s="356"/>
      <c r="Y193" s="347"/>
      <c r="Z193" s="355"/>
    </row>
    <row r="194" spans="1:26" s="11" customFormat="1" ht="20.100000000000001" customHeight="1" x14ac:dyDescent="0.15">
      <c r="A194" s="352"/>
      <c r="B194" s="353"/>
      <c r="C194" s="353"/>
      <c r="D194" s="353"/>
      <c r="E194" s="353"/>
      <c r="F194" s="357"/>
      <c r="G194" s="357"/>
      <c r="H194" s="351"/>
      <c r="I194" s="351"/>
      <c r="J194" s="358"/>
      <c r="K194" s="358"/>
      <c r="L194" s="354"/>
      <c r="M194" s="477"/>
      <c r="N194" s="478"/>
      <c r="O194" s="478"/>
      <c r="P194" s="478"/>
      <c r="Q194" s="478"/>
      <c r="R194" s="478"/>
      <c r="S194" s="478"/>
      <c r="T194" s="478"/>
      <c r="U194" s="478"/>
      <c r="V194" s="478"/>
      <c r="W194" s="347"/>
      <c r="X194" s="356"/>
      <c r="Y194" s="347"/>
      <c r="Z194" s="355"/>
    </row>
    <row r="195" spans="1:26" s="11" customFormat="1" ht="20.100000000000001" customHeight="1" x14ac:dyDescent="0.15">
      <c r="A195" s="352"/>
      <c r="B195" s="353"/>
      <c r="C195" s="353"/>
      <c r="D195" s="353"/>
      <c r="E195" s="353"/>
      <c r="F195" s="357"/>
      <c r="G195" s="357"/>
      <c r="H195" s="351"/>
      <c r="I195" s="351"/>
      <c r="J195" s="358"/>
      <c r="K195" s="358"/>
      <c r="L195" s="354"/>
      <c r="M195" s="477"/>
      <c r="N195" s="478"/>
      <c r="O195" s="478"/>
      <c r="P195" s="478"/>
      <c r="Q195" s="478"/>
      <c r="R195" s="478"/>
      <c r="S195" s="478"/>
      <c r="T195" s="478"/>
      <c r="U195" s="478"/>
      <c r="V195" s="478"/>
      <c r="W195" s="347"/>
      <c r="X195" s="356"/>
      <c r="Y195" s="347"/>
      <c r="Z195" s="355"/>
    </row>
    <row r="196" spans="1:26" s="11" customFormat="1" ht="20.100000000000001" customHeight="1" x14ac:dyDescent="0.15">
      <c r="A196" s="352"/>
      <c r="B196" s="353"/>
      <c r="C196" s="353"/>
      <c r="D196" s="353"/>
      <c r="E196" s="353"/>
      <c r="F196" s="357"/>
      <c r="G196" s="357"/>
      <c r="H196" s="351"/>
      <c r="I196" s="351"/>
      <c r="J196" s="358"/>
      <c r="K196" s="358"/>
      <c r="L196" s="354"/>
      <c r="M196" s="477"/>
      <c r="N196" s="478"/>
      <c r="O196" s="478"/>
      <c r="P196" s="478"/>
      <c r="Q196" s="478"/>
      <c r="R196" s="478"/>
      <c r="S196" s="478"/>
      <c r="T196" s="478"/>
      <c r="U196" s="478"/>
      <c r="V196" s="478"/>
      <c r="W196" s="347"/>
      <c r="X196" s="356"/>
      <c r="Y196" s="347"/>
      <c r="Z196" s="355"/>
    </row>
    <row r="197" spans="1:26" s="11" customFormat="1" ht="20.100000000000001" customHeight="1" x14ac:dyDescent="0.15">
      <c r="A197" s="352"/>
      <c r="B197" s="353"/>
      <c r="C197" s="353"/>
      <c r="D197" s="353"/>
      <c r="E197" s="353"/>
      <c r="F197" s="357"/>
      <c r="G197" s="357"/>
      <c r="H197" s="351"/>
      <c r="I197" s="351"/>
      <c r="J197" s="358"/>
      <c r="K197" s="358"/>
      <c r="L197" s="354"/>
      <c r="M197" s="477"/>
      <c r="N197" s="478"/>
      <c r="O197" s="478"/>
      <c r="P197" s="478"/>
      <c r="Q197" s="478"/>
      <c r="R197" s="478"/>
      <c r="S197" s="478"/>
      <c r="T197" s="478"/>
      <c r="U197" s="478"/>
      <c r="V197" s="478"/>
      <c r="W197" s="347"/>
      <c r="X197" s="356"/>
      <c r="Y197" s="347"/>
      <c r="Z197" s="355"/>
    </row>
    <row r="198" spans="1:26" s="11" customFormat="1" ht="20.100000000000001" customHeight="1" x14ac:dyDescent="0.15">
      <c r="A198" s="352"/>
      <c r="B198" s="353"/>
      <c r="C198" s="353"/>
      <c r="D198" s="353"/>
      <c r="E198" s="353"/>
      <c r="F198" s="357"/>
      <c r="G198" s="357"/>
      <c r="H198" s="351"/>
      <c r="I198" s="351"/>
      <c r="J198" s="358"/>
      <c r="K198" s="358"/>
      <c r="L198" s="354"/>
      <c r="M198" s="477"/>
      <c r="N198" s="478"/>
      <c r="O198" s="478"/>
      <c r="P198" s="478"/>
      <c r="Q198" s="478"/>
      <c r="R198" s="478"/>
      <c r="S198" s="478"/>
      <c r="T198" s="478"/>
      <c r="U198" s="478"/>
      <c r="V198" s="478"/>
      <c r="W198" s="347"/>
      <c r="X198" s="356"/>
      <c r="Y198" s="347"/>
      <c r="Z198" s="355"/>
    </row>
    <row r="199" spans="1:26" s="11" customFormat="1" ht="20.100000000000001" customHeight="1" x14ac:dyDescent="0.15">
      <c r="A199" s="352"/>
      <c r="B199" s="353"/>
      <c r="C199" s="353"/>
      <c r="D199" s="353"/>
      <c r="E199" s="353"/>
      <c r="F199" s="357"/>
      <c r="G199" s="357"/>
      <c r="H199" s="351"/>
      <c r="I199" s="351"/>
      <c r="J199" s="358"/>
      <c r="K199" s="358"/>
      <c r="L199" s="354"/>
      <c r="M199" s="477"/>
      <c r="N199" s="478"/>
      <c r="O199" s="478"/>
      <c r="P199" s="478"/>
      <c r="Q199" s="478"/>
      <c r="R199" s="478"/>
      <c r="S199" s="478"/>
      <c r="T199" s="478"/>
      <c r="U199" s="478"/>
      <c r="V199" s="478"/>
      <c r="W199" s="347"/>
      <c r="X199" s="356"/>
      <c r="Y199" s="347"/>
      <c r="Z199" s="355"/>
    </row>
    <row r="200" spans="1:26" s="11" customFormat="1" ht="20.100000000000001" customHeight="1" x14ac:dyDescent="0.15">
      <c r="A200" s="352"/>
      <c r="B200" s="353"/>
      <c r="C200" s="353"/>
      <c r="D200" s="353"/>
      <c r="E200" s="353"/>
      <c r="F200" s="357"/>
      <c r="G200" s="357"/>
      <c r="H200" s="351"/>
      <c r="I200" s="351"/>
      <c r="J200" s="358"/>
      <c r="K200" s="358"/>
      <c r="L200" s="354"/>
      <c r="M200" s="477"/>
      <c r="N200" s="478"/>
      <c r="O200" s="478"/>
      <c r="P200" s="478"/>
      <c r="Q200" s="478"/>
      <c r="R200" s="478"/>
      <c r="S200" s="478"/>
      <c r="T200" s="478"/>
      <c r="U200" s="478"/>
      <c r="V200" s="478"/>
      <c r="W200" s="347"/>
      <c r="X200" s="356"/>
      <c r="Y200" s="347"/>
      <c r="Z200" s="355"/>
    </row>
    <row r="201" spans="1:26" s="11" customFormat="1" ht="20.100000000000001" customHeight="1" x14ac:dyDescent="0.15">
      <c r="A201" s="352"/>
      <c r="B201" s="353"/>
      <c r="C201" s="353"/>
      <c r="D201" s="353"/>
      <c r="E201" s="353"/>
      <c r="F201" s="357"/>
      <c r="G201" s="357"/>
      <c r="H201" s="351"/>
      <c r="I201" s="351"/>
      <c r="J201" s="358"/>
      <c r="K201" s="358"/>
      <c r="L201" s="354"/>
      <c r="M201" s="477"/>
      <c r="N201" s="478"/>
      <c r="O201" s="478"/>
      <c r="P201" s="478"/>
      <c r="Q201" s="478"/>
      <c r="R201" s="478"/>
      <c r="S201" s="478"/>
      <c r="T201" s="478"/>
      <c r="U201" s="478"/>
      <c r="V201" s="478"/>
      <c r="W201" s="347"/>
      <c r="X201" s="356"/>
      <c r="Y201" s="347"/>
      <c r="Z201" s="355"/>
    </row>
    <row r="202" spans="1:26" s="11" customFormat="1" ht="20.100000000000001" customHeight="1" x14ac:dyDescent="0.15">
      <c r="A202" s="352"/>
      <c r="B202" s="353"/>
      <c r="C202" s="353"/>
      <c r="D202" s="353"/>
      <c r="E202" s="353"/>
      <c r="F202" s="357"/>
      <c r="G202" s="357"/>
      <c r="H202" s="351"/>
      <c r="I202" s="351"/>
      <c r="J202" s="358"/>
      <c r="K202" s="358"/>
      <c r="L202" s="354"/>
      <c r="M202" s="477"/>
      <c r="N202" s="478"/>
      <c r="O202" s="478"/>
      <c r="P202" s="478"/>
      <c r="Q202" s="478"/>
      <c r="R202" s="478"/>
      <c r="S202" s="478"/>
      <c r="T202" s="478"/>
      <c r="U202" s="478"/>
      <c r="V202" s="478"/>
      <c r="W202" s="347"/>
      <c r="X202" s="356"/>
      <c r="Y202" s="347"/>
      <c r="Z202" s="355"/>
    </row>
    <row r="203" spans="1:26" s="11" customFormat="1" ht="20.100000000000001" customHeight="1" x14ac:dyDescent="0.15">
      <c r="A203" s="352"/>
      <c r="B203" s="353"/>
      <c r="C203" s="353"/>
      <c r="D203" s="353"/>
      <c r="E203" s="353"/>
      <c r="F203" s="357"/>
      <c r="G203" s="357"/>
      <c r="H203" s="351"/>
      <c r="I203" s="351"/>
      <c r="J203" s="358"/>
      <c r="K203" s="358"/>
      <c r="L203" s="354"/>
      <c r="M203" s="477"/>
      <c r="N203" s="478"/>
      <c r="O203" s="478"/>
      <c r="P203" s="478"/>
      <c r="Q203" s="478"/>
      <c r="R203" s="478"/>
      <c r="S203" s="478"/>
      <c r="T203" s="478"/>
      <c r="U203" s="478"/>
      <c r="V203" s="478"/>
      <c r="W203" s="347"/>
      <c r="X203" s="356"/>
      <c r="Y203" s="347"/>
      <c r="Z203" s="355"/>
    </row>
    <row r="204" spans="1:26" s="11" customFormat="1" ht="20.100000000000001" customHeight="1" x14ac:dyDescent="0.15">
      <c r="A204" s="352"/>
      <c r="B204" s="353"/>
      <c r="C204" s="353"/>
      <c r="D204" s="353"/>
      <c r="E204" s="353"/>
      <c r="F204" s="357"/>
      <c r="G204" s="357"/>
      <c r="H204" s="351"/>
      <c r="I204" s="351"/>
      <c r="J204" s="358"/>
      <c r="K204" s="358"/>
      <c r="L204" s="354"/>
      <c r="M204" s="477"/>
      <c r="N204" s="478"/>
      <c r="O204" s="478"/>
      <c r="P204" s="478"/>
      <c r="Q204" s="478"/>
      <c r="R204" s="478"/>
      <c r="S204" s="478"/>
      <c r="T204" s="478"/>
      <c r="U204" s="478"/>
      <c r="V204" s="478"/>
      <c r="W204" s="347"/>
      <c r="X204" s="356"/>
      <c r="Y204" s="347"/>
      <c r="Z204" s="355"/>
    </row>
    <row r="205" spans="1:26" s="11" customFormat="1" ht="20.100000000000001" customHeight="1" x14ac:dyDescent="0.15">
      <c r="A205" s="352"/>
      <c r="B205" s="353"/>
      <c r="C205" s="353"/>
      <c r="D205" s="353"/>
      <c r="E205" s="353"/>
      <c r="F205" s="357"/>
      <c r="G205" s="357"/>
      <c r="H205" s="351"/>
      <c r="I205" s="351"/>
      <c r="J205" s="358"/>
      <c r="K205" s="358"/>
      <c r="L205" s="354"/>
      <c r="M205" s="477"/>
      <c r="N205" s="478"/>
      <c r="O205" s="478"/>
      <c r="P205" s="478"/>
      <c r="Q205" s="478"/>
      <c r="R205" s="478"/>
      <c r="S205" s="478"/>
      <c r="T205" s="478"/>
      <c r="U205" s="478"/>
      <c r="V205" s="478"/>
      <c r="W205" s="347"/>
      <c r="X205" s="356"/>
      <c r="Y205" s="347"/>
      <c r="Z205" s="355"/>
    </row>
    <row r="206" spans="1:26" s="11" customFormat="1" ht="20.100000000000001" customHeight="1" x14ac:dyDescent="0.15">
      <c r="A206" s="352"/>
      <c r="B206" s="353"/>
      <c r="C206" s="353"/>
      <c r="D206" s="353"/>
      <c r="E206" s="353"/>
      <c r="F206" s="357"/>
      <c r="G206" s="357"/>
      <c r="H206" s="351"/>
      <c r="I206" s="351"/>
      <c r="J206" s="358"/>
      <c r="K206" s="358"/>
      <c r="L206" s="354"/>
      <c r="M206" s="477"/>
      <c r="N206" s="478"/>
      <c r="O206" s="478"/>
      <c r="P206" s="478"/>
      <c r="Q206" s="478"/>
      <c r="R206" s="478"/>
      <c r="S206" s="478"/>
      <c r="T206" s="478"/>
      <c r="U206" s="478"/>
      <c r="V206" s="478"/>
      <c r="W206" s="347"/>
      <c r="X206" s="356"/>
      <c r="Y206" s="347"/>
      <c r="Z206" s="355"/>
    </row>
    <row r="207" spans="1:26" s="11" customFormat="1" ht="20.100000000000001" customHeight="1" x14ac:dyDescent="0.15">
      <c r="A207" s="352"/>
      <c r="B207" s="353"/>
      <c r="C207" s="353"/>
      <c r="D207" s="353"/>
      <c r="E207" s="353"/>
      <c r="F207" s="357"/>
      <c r="G207" s="357"/>
      <c r="H207" s="351"/>
      <c r="I207" s="351"/>
      <c r="J207" s="358"/>
      <c r="K207" s="358"/>
      <c r="L207" s="354"/>
      <c r="M207" s="477"/>
      <c r="N207" s="478"/>
      <c r="O207" s="478"/>
      <c r="P207" s="478"/>
      <c r="Q207" s="478"/>
      <c r="R207" s="478"/>
      <c r="S207" s="478"/>
      <c r="T207" s="478"/>
      <c r="U207" s="478"/>
      <c r="V207" s="478"/>
      <c r="W207" s="347"/>
      <c r="X207" s="356"/>
      <c r="Y207" s="347"/>
      <c r="Z207" s="355"/>
    </row>
    <row r="208" spans="1:26" s="11" customFormat="1" ht="20.100000000000001" customHeight="1" x14ac:dyDescent="0.15">
      <c r="A208" s="352"/>
      <c r="B208" s="353"/>
      <c r="C208" s="353"/>
      <c r="D208" s="353"/>
      <c r="E208" s="353"/>
      <c r="F208" s="357"/>
      <c r="G208" s="357"/>
      <c r="H208" s="351"/>
      <c r="I208" s="351"/>
      <c r="J208" s="358"/>
      <c r="K208" s="358"/>
      <c r="L208" s="354"/>
      <c r="M208" s="477"/>
      <c r="N208" s="478"/>
      <c r="O208" s="478"/>
      <c r="P208" s="478"/>
      <c r="Q208" s="478"/>
      <c r="R208" s="478"/>
      <c r="S208" s="478"/>
      <c r="T208" s="478"/>
      <c r="U208" s="478"/>
      <c r="V208" s="478"/>
      <c r="W208" s="347"/>
      <c r="X208" s="356"/>
      <c r="Y208" s="347"/>
      <c r="Z208" s="355"/>
    </row>
    <row r="209" spans="1:26" s="11" customFormat="1" ht="20.100000000000001" customHeight="1" x14ac:dyDescent="0.15">
      <c r="A209" s="352"/>
      <c r="B209" s="353"/>
      <c r="C209" s="353"/>
      <c r="D209" s="353"/>
      <c r="E209" s="353"/>
      <c r="F209" s="357"/>
      <c r="G209" s="357"/>
      <c r="H209" s="351"/>
      <c r="I209" s="351"/>
      <c r="J209" s="358"/>
      <c r="K209" s="358"/>
      <c r="L209" s="354"/>
      <c r="M209" s="477"/>
      <c r="N209" s="478"/>
      <c r="O209" s="478"/>
      <c r="P209" s="478"/>
      <c r="Q209" s="478"/>
      <c r="R209" s="478"/>
      <c r="S209" s="478"/>
      <c r="T209" s="478"/>
      <c r="U209" s="478"/>
      <c r="V209" s="478"/>
      <c r="W209" s="347"/>
      <c r="X209" s="356"/>
      <c r="Y209" s="347"/>
      <c r="Z209" s="355"/>
    </row>
    <row r="210" spans="1:26" s="11" customFormat="1" ht="20.100000000000001" customHeight="1" x14ac:dyDescent="0.15">
      <c r="A210" s="352"/>
      <c r="B210" s="353"/>
      <c r="C210" s="353"/>
      <c r="D210" s="353"/>
      <c r="E210" s="353"/>
      <c r="F210" s="357"/>
      <c r="G210" s="357"/>
      <c r="H210" s="351"/>
      <c r="I210" s="351"/>
      <c r="J210" s="358"/>
      <c r="K210" s="358"/>
      <c r="L210" s="354"/>
      <c r="M210" s="477"/>
      <c r="N210" s="478"/>
      <c r="O210" s="478"/>
      <c r="P210" s="478"/>
      <c r="Q210" s="478"/>
      <c r="R210" s="478"/>
      <c r="S210" s="478"/>
      <c r="T210" s="478"/>
      <c r="U210" s="478"/>
      <c r="V210" s="478"/>
      <c r="W210" s="347"/>
      <c r="X210" s="356"/>
      <c r="Y210" s="347"/>
      <c r="Z210" s="355"/>
    </row>
    <row r="211" spans="1:26" s="11" customFormat="1" ht="20.100000000000001" customHeight="1" x14ac:dyDescent="0.15">
      <c r="A211" s="352"/>
      <c r="B211" s="353"/>
      <c r="C211" s="353"/>
      <c r="D211" s="353"/>
      <c r="E211" s="353"/>
      <c r="F211" s="357"/>
      <c r="G211" s="357"/>
      <c r="H211" s="351"/>
      <c r="I211" s="351"/>
      <c r="J211" s="358"/>
      <c r="K211" s="358"/>
      <c r="L211" s="354"/>
      <c r="M211" s="477"/>
      <c r="N211" s="478"/>
      <c r="O211" s="478"/>
      <c r="P211" s="478"/>
      <c r="Q211" s="478"/>
      <c r="R211" s="478"/>
      <c r="S211" s="478"/>
      <c r="T211" s="478"/>
      <c r="U211" s="478"/>
      <c r="V211" s="478"/>
      <c r="W211" s="347"/>
      <c r="X211" s="356"/>
      <c r="Y211" s="347"/>
      <c r="Z211" s="355"/>
    </row>
    <row r="212" spans="1:26" s="11" customFormat="1" ht="20.100000000000001" customHeight="1" x14ac:dyDescent="0.15">
      <c r="A212" s="352"/>
      <c r="B212" s="353"/>
      <c r="C212" s="353"/>
      <c r="D212" s="353"/>
      <c r="E212" s="353"/>
      <c r="F212" s="357"/>
      <c r="G212" s="357"/>
      <c r="H212" s="351"/>
      <c r="I212" s="351"/>
      <c r="J212" s="358"/>
      <c r="K212" s="358"/>
      <c r="L212" s="354"/>
      <c r="M212" s="477"/>
      <c r="N212" s="478"/>
      <c r="O212" s="478"/>
      <c r="P212" s="478"/>
      <c r="Q212" s="478"/>
      <c r="R212" s="478"/>
      <c r="S212" s="478"/>
      <c r="T212" s="478"/>
      <c r="U212" s="478"/>
      <c r="V212" s="478"/>
      <c r="W212" s="347"/>
      <c r="X212" s="356"/>
      <c r="Y212" s="347"/>
      <c r="Z212" s="355"/>
    </row>
    <row r="213" spans="1:26" s="11" customFormat="1" ht="20.100000000000001" customHeight="1" x14ac:dyDescent="0.15">
      <c r="A213" s="352"/>
      <c r="B213" s="353"/>
      <c r="C213" s="353"/>
      <c r="D213" s="353"/>
      <c r="E213" s="353"/>
      <c r="F213" s="357"/>
      <c r="G213" s="357"/>
      <c r="H213" s="351"/>
      <c r="I213" s="351"/>
      <c r="J213" s="358"/>
      <c r="K213" s="358"/>
      <c r="L213" s="354"/>
      <c r="M213" s="477"/>
      <c r="N213" s="478"/>
      <c r="O213" s="478"/>
      <c r="P213" s="478"/>
      <c r="Q213" s="478"/>
      <c r="R213" s="478"/>
      <c r="S213" s="478"/>
      <c r="T213" s="478"/>
      <c r="U213" s="478"/>
      <c r="V213" s="478"/>
      <c r="W213" s="347"/>
      <c r="X213" s="356"/>
      <c r="Y213" s="347"/>
      <c r="Z213" s="355"/>
    </row>
    <row r="214" spans="1:26" s="11" customFormat="1" ht="20.100000000000001" customHeight="1" x14ac:dyDescent="0.15">
      <c r="A214" s="352"/>
      <c r="B214" s="353"/>
      <c r="C214" s="353"/>
      <c r="D214" s="353"/>
      <c r="E214" s="353"/>
      <c r="F214" s="357"/>
      <c r="G214" s="357"/>
      <c r="H214" s="351"/>
      <c r="I214" s="351"/>
      <c r="J214" s="358"/>
      <c r="K214" s="358"/>
      <c r="L214" s="354"/>
      <c r="M214" s="477"/>
      <c r="N214" s="478"/>
      <c r="O214" s="478"/>
      <c r="P214" s="478"/>
      <c r="Q214" s="478"/>
      <c r="R214" s="478"/>
      <c r="S214" s="478"/>
      <c r="T214" s="478"/>
      <c r="U214" s="478"/>
      <c r="V214" s="478"/>
      <c r="W214" s="347"/>
      <c r="X214" s="356"/>
      <c r="Y214" s="347"/>
      <c r="Z214" s="355"/>
    </row>
    <row r="215" spans="1:26" s="11" customFormat="1" ht="20.100000000000001" customHeight="1" x14ac:dyDescent="0.15">
      <c r="A215" s="352"/>
      <c r="B215" s="353"/>
      <c r="C215" s="353"/>
      <c r="D215" s="353"/>
      <c r="E215" s="353"/>
      <c r="F215" s="357"/>
      <c r="G215" s="357"/>
      <c r="H215" s="351"/>
      <c r="I215" s="351"/>
      <c r="J215" s="358"/>
      <c r="K215" s="358"/>
      <c r="L215" s="354"/>
      <c r="M215" s="477"/>
      <c r="N215" s="478"/>
      <c r="O215" s="478"/>
      <c r="P215" s="478"/>
      <c r="Q215" s="478"/>
      <c r="R215" s="478"/>
      <c r="S215" s="478"/>
      <c r="T215" s="478"/>
      <c r="U215" s="478"/>
      <c r="V215" s="478"/>
      <c r="W215" s="347"/>
      <c r="X215" s="356"/>
      <c r="Y215" s="347"/>
      <c r="Z215" s="355"/>
    </row>
    <row r="216" spans="1:26" s="11" customFormat="1" ht="20.100000000000001" customHeight="1" x14ac:dyDescent="0.15">
      <c r="A216" s="352"/>
      <c r="B216" s="353"/>
      <c r="C216" s="353"/>
      <c r="D216" s="353"/>
      <c r="E216" s="353"/>
      <c r="F216" s="357"/>
      <c r="G216" s="357"/>
      <c r="H216" s="351"/>
      <c r="I216" s="351"/>
      <c r="J216" s="358"/>
      <c r="K216" s="358"/>
      <c r="L216" s="354"/>
      <c r="M216" s="477"/>
      <c r="N216" s="478"/>
      <c r="O216" s="478"/>
      <c r="P216" s="478"/>
      <c r="Q216" s="478"/>
      <c r="R216" s="478"/>
      <c r="S216" s="478"/>
      <c r="T216" s="478"/>
      <c r="U216" s="478"/>
      <c r="V216" s="478"/>
      <c r="W216" s="347"/>
      <c r="X216" s="356"/>
      <c r="Y216" s="347"/>
      <c r="Z216" s="355"/>
    </row>
    <row r="217" spans="1:26" s="11" customFormat="1" ht="20.100000000000001" customHeight="1" x14ac:dyDescent="0.15">
      <c r="A217" s="352"/>
      <c r="B217" s="353"/>
      <c r="C217" s="353"/>
      <c r="D217" s="353"/>
      <c r="E217" s="353"/>
      <c r="F217" s="357"/>
      <c r="G217" s="357"/>
      <c r="H217" s="351"/>
      <c r="I217" s="351"/>
      <c r="J217" s="358"/>
      <c r="K217" s="358"/>
      <c r="L217" s="354"/>
      <c r="M217" s="477"/>
      <c r="N217" s="478"/>
      <c r="O217" s="478"/>
      <c r="P217" s="478"/>
      <c r="Q217" s="478"/>
      <c r="R217" s="478"/>
      <c r="S217" s="478"/>
      <c r="T217" s="478"/>
      <c r="U217" s="478"/>
      <c r="V217" s="478"/>
      <c r="W217" s="347"/>
      <c r="X217" s="356"/>
      <c r="Y217" s="347"/>
      <c r="Z217" s="355"/>
    </row>
    <row r="218" spans="1:26" s="11" customFormat="1" ht="20.100000000000001" customHeight="1" x14ac:dyDescent="0.15">
      <c r="A218" s="352"/>
      <c r="B218" s="353"/>
      <c r="C218" s="353"/>
      <c r="D218" s="353"/>
      <c r="E218" s="353"/>
      <c r="F218" s="357"/>
      <c r="G218" s="357"/>
      <c r="H218" s="351"/>
      <c r="I218" s="351"/>
      <c r="J218" s="358"/>
      <c r="K218" s="358"/>
      <c r="L218" s="354"/>
      <c r="M218" s="477"/>
      <c r="N218" s="478"/>
      <c r="O218" s="478"/>
      <c r="P218" s="478"/>
      <c r="Q218" s="478"/>
      <c r="R218" s="478"/>
      <c r="S218" s="478"/>
      <c r="T218" s="478"/>
      <c r="U218" s="478"/>
      <c r="V218" s="478"/>
      <c r="W218" s="347"/>
      <c r="X218" s="356"/>
      <c r="Y218" s="347"/>
      <c r="Z218" s="355"/>
    </row>
    <row r="219" spans="1:26" s="11" customFormat="1" ht="20.100000000000001" customHeight="1" x14ac:dyDescent="0.15">
      <c r="A219" s="352"/>
      <c r="B219" s="353"/>
      <c r="C219" s="353"/>
      <c r="D219" s="353"/>
      <c r="E219" s="353"/>
      <c r="F219" s="357"/>
      <c r="G219" s="357"/>
      <c r="H219" s="351"/>
      <c r="I219" s="351"/>
      <c r="J219" s="358"/>
      <c r="K219" s="358"/>
      <c r="L219" s="354"/>
      <c r="M219" s="477"/>
      <c r="N219" s="478"/>
      <c r="O219" s="478"/>
      <c r="P219" s="478"/>
      <c r="Q219" s="478"/>
      <c r="R219" s="478"/>
      <c r="S219" s="478"/>
      <c r="T219" s="478"/>
      <c r="U219" s="478"/>
      <c r="V219" s="478"/>
      <c r="W219" s="347"/>
      <c r="X219" s="356"/>
      <c r="Y219" s="347"/>
      <c r="Z219" s="355"/>
    </row>
    <row r="220" spans="1:26" s="11" customFormat="1" ht="20.100000000000001" customHeight="1" x14ac:dyDescent="0.15">
      <c r="A220" s="352"/>
      <c r="B220" s="353"/>
      <c r="C220" s="353"/>
      <c r="D220" s="353"/>
      <c r="E220" s="353"/>
      <c r="F220" s="357"/>
      <c r="G220" s="357"/>
      <c r="H220" s="351"/>
      <c r="I220" s="351"/>
      <c r="J220" s="358"/>
      <c r="K220" s="358"/>
      <c r="L220" s="354"/>
      <c r="M220" s="477"/>
      <c r="N220" s="478"/>
      <c r="O220" s="478"/>
      <c r="P220" s="478"/>
      <c r="Q220" s="478"/>
      <c r="R220" s="478"/>
      <c r="S220" s="478"/>
      <c r="T220" s="478"/>
      <c r="U220" s="478"/>
      <c r="V220" s="478"/>
      <c r="W220" s="347"/>
      <c r="X220" s="356"/>
      <c r="Y220" s="347"/>
      <c r="Z220" s="355"/>
    </row>
    <row r="221" spans="1:26" s="11" customFormat="1" ht="20.100000000000001" customHeight="1" x14ac:dyDescent="0.15">
      <c r="A221" s="352"/>
      <c r="B221" s="353"/>
      <c r="C221" s="353"/>
      <c r="D221" s="353"/>
      <c r="E221" s="353"/>
      <c r="F221" s="357"/>
      <c r="G221" s="357"/>
      <c r="H221" s="351"/>
      <c r="I221" s="351"/>
      <c r="J221" s="358"/>
      <c r="K221" s="358"/>
      <c r="L221" s="354"/>
      <c r="M221" s="477"/>
      <c r="N221" s="478"/>
      <c r="O221" s="478"/>
      <c r="P221" s="478"/>
      <c r="Q221" s="478"/>
      <c r="R221" s="478"/>
      <c r="S221" s="478"/>
      <c r="T221" s="478"/>
      <c r="U221" s="478"/>
      <c r="V221" s="478"/>
      <c r="W221" s="347"/>
      <c r="X221" s="356"/>
      <c r="Y221" s="347"/>
      <c r="Z221" s="355"/>
    </row>
    <row r="222" spans="1:26" s="11" customFormat="1" ht="20.100000000000001" customHeight="1" x14ac:dyDescent="0.15">
      <c r="A222" s="352"/>
      <c r="B222" s="353"/>
      <c r="C222" s="353"/>
      <c r="D222" s="353"/>
      <c r="E222" s="353"/>
      <c r="F222" s="357"/>
      <c r="G222" s="357"/>
      <c r="H222" s="351"/>
      <c r="I222" s="351"/>
      <c r="J222" s="358"/>
      <c r="K222" s="358"/>
      <c r="L222" s="354"/>
      <c r="M222" s="477"/>
      <c r="N222" s="478"/>
      <c r="O222" s="478"/>
      <c r="P222" s="478"/>
      <c r="Q222" s="478"/>
      <c r="R222" s="478"/>
      <c r="S222" s="478"/>
      <c r="T222" s="478"/>
      <c r="U222" s="478"/>
      <c r="V222" s="478"/>
      <c r="W222" s="347"/>
      <c r="X222" s="356"/>
      <c r="Y222" s="347"/>
      <c r="Z222" s="355"/>
    </row>
    <row r="223" spans="1:26" s="11" customFormat="1" ht="20.100000000000001" customHeight="1" x14ac:dyDescent="0.15">
      <c r="A223" s="352"/>
      <c r="B223" s="353"/>
      <c r="C223" s="353"/>
      <c r="D223" s="353"/>
      <c r="E223" s="353"/>
      <c r="F223" s="357"/>
      <c r="G223" s="357"/>
      <c r="H223" s="351"/>
      <c r="I223" s="351"/>
      <c r="J223" s="358"/>
      <c r="K223" s="358"/>
      <c r="L223" s="354"/>
      <c r="M223" s="477"/>
      <c r="N223" s="478"/>
      <c r="O223" s="478"/>
      <c r="P223" s="478"/>
      <c r="Q223" s="478"/>
      <c r="R223" s="478"/>
      <c r="S223" s="478"/>
      <c r="T223" s="478"/>
      <c r="U223" s="478"/>
      <c r="V223" s="478"/>
      <c r="W223" s="347"/>
      <c r="X223" s="356"/>
      <c r="Y223" s="347"/>
      <c r="Z223" s="355"/>
    </row>
    <row r="224" spans="1:26" s="11" customFormat="1" ht="20.100000000000001" customHeight="1" x14ac:dyDescent="0.15">
      <c r="A224" s="352"/>
      <c r="B224" s="353"/>
      <c r="C224" s="353"/>
      <c r="D224" s="353"/>
      <c r="E224" s="353"/>
      <c r="F224" s="357"/>
      <c r="G224" s="357"/>
      <c r="H224" s="351"/>
      <c r="I224" s="351"/>
      <c r="J224" s="358"/>
      <c r="K224" s="358"/>
      <c r="L224" s="354"/>
      <c r="M224" s="477"/>
      <c r="N224" s="478"/>
      <c r="O224" s="478"/>
      <c r="P224" s="478"/>
      <c r="Q224" s="478"/>
      <c r="R224" s="478"/>
      <c r="S224" s="478"/>
      <c r="T224" s="478"/>
      <c r="U224" s="478"/>
      <c r="V224" s="478"/>
      <c r="W224" s="347"/>
      <c r="X224" s="356"/>
      <c r="Y224" s="347"/>
      <c r="Z224" s="355"/>
    </row>
    <row r="225" spans="1:26" s="11" customFormat="1" ht="20.100000000000001" customHeight="1" x14ac:dyDescent="0.15">
      <c r="A225" s="352"/>
      <c r="B225" s="353"/>
      <c r="C225" s="353"/>
      <c r="D225" s="353"/>
      <c r="E225" s="353"/>
      <c r="F225" s="357"/>
      <c r="G225" s="357"/>
      <c r="H225" s="351"/>
      <c r="I225" s="351"/>
      <c r="J225" s="358"/>
      <c r="K225" s="358"/>
      <c r="L225" s="354"/>
      <c r="M225" s="477"/>
      <c r="N225" s="478"/>
      <c r="O225" s="478"/>
      <c r="P225" s="478"/>
      <c r="Q225" s="478"/>
      <c r="R225" s="478"/>
      <c r="S225" s="478"/>
      <c r="T225" s="478"/>
      <c r="U225" s="478"/>
      <c r="V225" s="478"/>
      <c r="W225" s="347"/>
      <c r="X225" s="356"/>
      <c r="Y225" s="347"/>
      <c r="Z225" s="355"/>
    </row>
    <row r="226" spans="1:26" s="11" customFormat="1" ht="20.100000000000001" customHeight="1" x14ac:dyDescent="0.15">
      <c r="A226" s="352"/>
      <c r="B226" s="353"/>
      <c r="C226" s="353"/>
      <c r="D226" s="353"/>
      <c r="E226" s="353"/>
      <c r="F226" s="357"/>
      <c r="G226" s="357"/>
      <c r="H226" s="351"/>
      <c r="I226" s="351"/>
      <c r="J226" s="358"/>
      <c r="K226" s="358"/>
      <c r="L226" s="354"/>
      <c r="M226" s="477"/>
      <c r="N226" s="478"/>
      <c r="O226" s="478"/>
      <c r="P226" s="478"/>
      <c r="Q226" s="478"/>
      <c r="R226" s="478"/>
      <c r="S226" s="478"/>
      <c r="T226" s="478"/>
      <c r="U226" s="478"/>
      <c r="V226" s="478"/>
      <c r="W226" s="347"/>
      <c r="X226" s="356"/>
      <c r="Y226" s="347"/>
      <c r="Z226" s="355"/>
    </row>
    <row r="227" spans="1:26" s="11" customFormat="1" ht="20.100000000000001" customHeight="1" x14ac:dyDescent="0.15">
      <c r="A227" s="352"/>
      <c r="B227" s="353"/>
      <c r="C227" s="353"/>
      <c r="D227" s="353"/>
      <c r="E227" s="353"/>
      <c r="F227" s="357"/>
      <c r="G227" s="357"/>
      <c r="H227" s="351"/>
      <c r="I227" s="351"/>
      <c r="J227" s="358"/>
      <c r="K227" s="358"/>
      <c r="L227" s="354"/>
      <c r="M227" s="477"/>
      <c r="N227" s="478"/>
      <c r="O227" s="478"/>
      <c r="P227" s="478"/>
      <c r="Q227" s="478"/>
      <c r="R227" s="478"/>
      <c r="S227" s="478"/>
      <c r="T227" s="478"/>
      <c r="U227" s="478"/>
      <c r="V227" s="478"/>
      <c r="W227" s="347"/>
      <c r="X227" s="356"/>
      <c r="Y227" s="347"/>
      <c r="Z227" s="355"/>
    </row>
    <row r="228" spans="1:26" s="11" customFormat="1" ht="20.100000000000001" customHeight="1" x14ac:dyDescent="0.15">
      <c r="A228" s="352"/>
      <c r="B228" s="353"/>
      <c r="C228" s="353"/>
      <c r="D228" s="353"/>
      <c r="E228" s="353"/>
      <c r="F228" s="357"/>
      <c r="G228" s="357"/>
      <c r="H228" s="351"/>
      <c r="I228" s="351"/>
      <c r="J228" s="358"/>
      <c r="K228" s="358"/>
      <c r="L228" s="354"/>
      <c r="M228" s="477"/>
      <c r="N228" s="478"/>
      <c r="O228" s="478"/>
      <c r="P228" s="478"/>
      <c r="Q228" s="478"/>
      <c r="R228" s="478"/>
      <c r="S228" s="478"/>
      <c r="T228" s="478"/>
      <c r="U228" s="478"/>
      <c r="V228" s="478"/>
      <c r="W228" s="347"/>
      <c r="X228" s="356"/>
      <c r="Y228" s="347"/>
      <c r="Z228" s="355"/>
    </row>
    <row r="229" spans="1:26" s="11" customFormat="1" ht="20.100000000000001" customHeight="1" x14ac:dyDescent="0.15">
      <c r="A229" s="352"/>
      <c r="B229" s="353"/>
      <c r="C229" s="353"/>
      <c r="D229" s="353"/>
      <c r="E229" s="353"/>
      <c r="F229" s="357"/>
      <c r="G229" s="357"/>
      <c r="H229" s="351"/>
      <c r="I229" s="351"/>
      <c r="J229" s="358"/>
      <c r="K229" s="358"/>
      <c r="L229" s="354"/>
      <c r="M229" s="477"/>
      <c r="N229" s="478"/>
      <c r="O229" s="478"/>
      <c r="P229" s="478"/>
      <c r="Q229" s="478"/>
      <c r="R229" s="478"/>
      <c r="S229" s="478"/>
      <c r="T229" s="478"/>
      <c r="U229" s="478"/>
      <c r="V229" s="478"/>
      <c r="W229" s="347"/>
      <c r="X229" s="356"/>
      <c r="Y229" s="347"/>
      <c r="Z229" s="355"/>
    </row>
    <row r="230" spans="1:26" s="11" customFormat="1" ht="20.100000000000001" customHeight="1" x14ac:dyDescent="0.15">
      <c r="A230" s="352"/>
      <c r="B230" s="353"/>
      <c r="C230" s="353"/>
      <c r="D230" s="353"/>
      <c r="E230" s="353"/>
      <c r="F230" s="357"/>
      <c r="G230" s="357"/>
      <c r="H230" s="351"/>
      <c r="I230" s="351"/>
      <c r="J230" s="358"/>
      <c r="K230" s="358"/>
      <c r="L230" s="354"/>
      <c r="M230" s="477"/>
      <c r="N230" s="478"/>
      <c r="O230" s="478"/>
      <c r="P230" s="478"/>
      <c r="Q230" s="478"/>
      <c r="R230" s="478"/>
      <c r="S230" s="478"/>
      <c r="T230" s="478"/>
      <c r="U230" s="478"/>
      <c r="V230" s="478"/>
      <c r="W230" s="347"/>
      <c r="X230" s="356"/>
      <c r="Y230" s="347"/>
      <c r="Z230" s="355"/>
    </row>
    <row r="231" spans="1:26" s="11" customFormat="1" ht="20.100000000000001" customHeight="1" x14ac:dyDescent="0.15">
      <c r="A231" s="352"/>
      <c r="B231" s="353"/>
      <c r="C231" s="353"/>
      <c r="D231" s="353"/>
      <c r="E231" s="353"/>
      <c r="F231" s="357"/>
      <c r="G231" s="357"/>
      <c r="H231" s="351"/>
      <c r="I231" s="351"/>
      <c r="J231" s="358"/>
      <c r="K231" s="358"/>
      <c r="L231" s="354"/>
      <c r="M231" s="477"/>
      <c r="N231" s="478"/>
      <c r="O231" s="478"/>
      <c r="P231" s="478"/>
      <c r="Q231" s="478"/>
      <c r="R231" s="478"/>
      <c r="S231" s="478"/>
      <c r="T231" s="478"/>
      <c r="U231" s="478"/>
      <c r="V231" s="478"/>
      <c r="W231" s="347"/>
      <c r="X231" s="356"/>
      <c r="Y231" s="347"/>
      <c r="Z231" s="355"/>
    </row>
    <row r="232" spans="1:26" s="11" customFormat="1" ht="20.100000000000001" customHeight="1" x14ac:dyDescent="0.15">
      <c r="A232" s="352"/>
      <c r="B232" s="353"/>
      <c r="C232" s="353"/>
      <c r="D232" s="353"/>
      <c r="E232" s="353"/>
      <c r="F232" s="357"/>
      <c r="G232" s="357"/>
      <c r="H232" s="351"/>
      <c r="I232" s="351"/>
      <c r="J232" s="358"/>
      <c r="K232" s="358"/>
      <c r="L232" s="354"/>
      <c r="M232" s="477"/>
      <c r="N232" s="478"/>
      <c r="O232" s="478"/>
      <c r="P232" s="478"/>
      <c r="Q232" s="478"/>
      <c r="R232" s="478"/>
      <c r="S232" s="478"/>
      <c r="T232" s="478"/>
      <c r="U232" s="478"/>
      <c r="V232" s="478"/>
      <c r="W232" s="347"/>
      <c r="X232" s="356"/>
      <c r="Y232" s="347"/>
      <c r="Z232" s="355"/>
    </row>
    <row r="233" spans="1:26" s="11" customFormat="1" ht="20.100000000000001" customHeight="1" x14ac:dyDescent="0.15">
      <c r="A233" s="352"/>
      <c r="B233" s="353"/>
      <c r="C233" s="353"/>
      <c r="D233" s="353"/>
      <c r="E233" s="353"/>
      <c r="F233" s="357"/>
      <c r="G233" s="357"/>
      <c r="H233" s="351"/>
      <c r="I233" s="351"/>
      <c r="J233" s="358"/>
      <c r="K233" s="358"/>
      <c r="L233" s="354"/>
      <c r="M233" s="477"/>
      <c r="N233" s="478"/>
      <c r="O233" s="478"/>
      <c r="P233" s="478"/>
      <c r="Q233" s="478"/>
      <c r="R233" s="478"/>
      <c r="S233" s="478"/>
      <c r="T233" s="478"/>
      <c r="U233" s="478"/>
      <c r="V233" s="478"/>
      <c r="W233" s="347"/>
      <c r="X233" s="356"/>
      <c r="Y233" s="347"/>
      <c r="Z233" s="355"/>
    </row>
    <row r="234" spans="1:26" s="11" customFormat="1" ht="20.100000000000001" customHeight="1" x14ac:dyDescent="0.15">
      <c r="A234" s="352"/>
      <c r="B234" s="353"/>
      <c r="C234" s="353"/>
      <c r="D234" s="353"/>
      <c r="E234" s="353"/>
      <c r="F234" s="357"/>
      <c r="G234" s="357"/>
      <c r="H234" s="351"/>
      <c r="I234" s="351"/>
      <c r="J234" s="358"/>
      <c r="K234" s="358"/>
      <c r="L234" s="354"/>
      <c r="M234" s="477"/>
      <c r="N234" s="478"/>
      <c r="O234" s="478"/>
      <c r="P234" s="478"/>
      <c r="Q234" s="478"/>
      <c r="R234" s="478"/>
      <c r="S234" s="478"/>
      <c r="T234" s="478"/>
      <c r="U234" s="478"/>
      <c r="V234" s="478"/>
      <c r="W234" s="347"/>
      <c r="X234" s="356"/>
      <c r="Y234" s="347"/>
      <c r="Z234" s="355"/>
    </row>
    <row r="235" spans="1:26" s="11" customFormat="1" ht="20.100000000000001" customHeight="1" x14ac:dyDescent="0.15">
      <c r="A235" s="352"/>
      <c r="B235" s="353"/>
      <c r="C235" s="353"/>
      <c r="D235" s="353"/>
      <c r="E235" s="353"/>
      <c r="F235" s="357"/>
      <c r="G235" s="357"/>
      <c r="H235" s="351"/>
      <c r="I235" s="351"/>
      <c r="J235" s="358"/>
      <c r="K235" s="358"/>
      <c r="L235" s="354"/>
      <c r="M235" s="477"/>
      <c r="N235" s="478"/>
      <c r="O235" s="478"/>
      <c r="P235" s="478"/>
      <c r="Q235" s="478"/>
      <c r="R235" s="478"/>
      <c r="S235" s="478"/>
      <c r="T235" s="478"/>
      <c r="U235" s="478"/>
      <c r="V235" s="478"/>
      <c r="W235" s="347"/>
      <c r="X235" s="356"/>
      <c r="Y235" s="347"/>
      <c r="Z235" s="355"/>
    </row>
    <row r="236" spans="1:26" s="11" customFormat="1" ht="20.100000000000001" customHeight="1" x14ac:dyDescent="0.15">
      <c r="A236" s="352"/>
      <c r="B236" s="353"/>
      <c r="C236" s="353"/>
      <c r="D236" s="353"/>
      <c r="E236" s="353"/>
      <c r="F236" s="357"/>
      <c r="G236" s="357"/>
      <c r="H236" s="351"/>
      <c r="I236" s="351"/>
      <c r="J236" s="358"/>
      <c r="K236" s="358"/>
      <c r="L236" s="354"/>
      <c r="M236" s="477"/>
      <c r="N236" s="478"/>
      <c r="O236" s="478"/>
      <c r="P236" s="478"/>
      <c r="Q236" s="478"/>
      <c r="R236" s="478"/>
      <c r="S236" s="478"/>
      <c r="T236" s="478"/>
      <c r="U236" s="478"/>
      <c r="V236" s="478"/>
      <c r="W236" s="347"/>
      <c r="X236" s="356"/>
      <c r="Y236" s="347"/>
      <c r="Z236" s="355"/>
    </row>
    <row r="237" spans="1:26" s="11" customFormat="1" ht="20.100000000000001" customHeight="1" x14ac:dyDescent="0.15">
      <c r="A237" s="352"/>
      <c r="B237" s="353"/>
      <c r="C237" s="353"/>
      <c r="D237" s="353"/>
      <c r="E237" s="353"/>
      <c r="F237" s="357"/>
      <c r="G237" s="357"/>
      <c r="H237" s="351"/>
      <c r="I237" s="351"/>
      <c r="J237" s="358"/>
      <c r="K237" s="358"/>
      <c r="L237" s="354"/>
      <c r="M237" s="477"/>
      <c r="N237" s="478"/>
      <c r="O237" s="478"/>
      <c r="P237" s="478"/>
      <c r="Q237" s="478"/>
      <c r="R237" s="478"/>
      <c r="S237" s="478"/>
      <c r="T237" s="478"/>
      <c r="U237" s="478"/>
      <c r="V237" s="478"/>
      <c r="W237" s="347"/>
      <c r="X237" s="356"/>
      <c r="Y237" s="347"/>
      <c r="Z237" s="355"/>
    </row>
  </sheetData>
  <protectedRanges>
    <protectedRange sqref="J5:K5" name="区域1"/>
    <protectedRange sqref="W5:Y5" name="区域1_1"/>
    <protectedRange sqref="W6:Y237" name="区域1_1_1"/>
  </protectedRanges>
  <phoneticPr fontId="2" type="noConversion"/>
  <printOptions horizontalCentered="1"/>
  <pageMargins left="0.27559055118110237" right="0.27559055118110237" top="0.47244094488188981" bottom="0.47244094488188981" header="0.43307086614173229" footer="0.43307086614173229"/>
  <pageSetup paperSize="9" scale="70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3"/>
  <dimension ref="A1:Q35"/>
  <sheetViews>
    <sheetView topLeftCell="A16"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5" customWidth="1"/>
    <col min="2" max="2" width="17.125" style="5" customWidth="1"/>
    <col min="3" max="3" width="8.125" style="5" customWidth="1"/>
    <col min="4" max="4" width="12.375" style="5" customWidth="1"/>
    <col min="5" max="5" width="8.25" style="5" customWidth="1"/>
    <col min="6" max="6" width="11.625" style="5" customWidth="1"/>
    <col min="7" max="7" width="6.375" style="5" customWidth="1"/>
    <col min="8" max="8" width="6.125" style="5" customWidth="1"/>
    <col min="9" max="9" width="16.125" style="5" customWidth="1"/>
    <col min="10" max="10" width="10" style="5" customWidth="1"/>
    <col min="11" max="11" width="10.375" style="5" customWidth="1"/>
    <col min="12" max="12" width="9.875" style="5" customWidth="1"/>
    <col min="13" max="13" width="8.375" style="5" customWidth="1"/>
    <col min="14" max="14" width="8.875" style="5" customWidth="1"/>
    <col min="15" max="15" width="7.875" style="5" customWidth="1"/>
    <col min="16" max="16" width="13" style="5" customWidth="1"/>
    <col min="17" max="17" width="6.875" style="5" customWidth="1"/>
    <col min="18" max="16384" width="9" style="5"/>
  </cols>
  <sheetData>
    <row r="1" spans="1:17" s="6" customFormat="1" ht="28.15" customHeight="1" x14ac:dyDescent="0.15">
      <c r="A1" s="559" t="s">
        <v>307</v>
      </c>
      <c r="B1" s="313" t="s">
        <v>336</v>
      </c>
      <c r="C1" s="311"/>
      <c r="D1" s="311"/>
      <c r="E1" s="312"/>
    </row>
    <row r="2" spans="1:17" s="2" customFormat="1" ht="17.100000000000001" customHeight="1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7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7" s="30" customFormat="1" ht="41.25" customHeight="1" x14ac:dyDescent="0.15">
      <c r="A4" s="75" t="s">
        <v>0</v>
      </c>
      <c r="B4" s="76" t="s">
        <v>51</v>
      </c>
      <c r="C4" s="76" t="s">
        <v>272</v>
      </c>
      <c r="D4" s="76" t="s">
        <v>273</v>
      </c>
      <c r="E4" s="76" t="s">
        <v>52</v>
      </c>
      <c r="F4" s="76" t="s">
        <v>53</v>
      </c>
      <c r="G4" s="76" t="s">
        <v>54</v>
      </c>
      <c r="H4" s="76" t="s">
        <v>55</v>
      </c>
      <c r="I4" s="77" t="s">
        <v>117</v>
      </c>
      <c r="J4" s="88" t="s">
        <v>56</v>
      </c>
      <c r="K4" s="88" t="s">
        <v>57</v>
      </c>
      <c r="L4" s="88" t="s">
        <v>58</v>
      </c>
      <c r="M4" s="88" t="s">
        <v>59</v>
      </c>
      <c r="N4" s="88" t="s">
        <v>60</v>
      </c>
      <c r="O4" s="88" t="s">
        <v>61</v>
      </c>
      <c r="P4" s="88" t="s">
        <v>143</v>
      </c>
      <c r="Q4" s="131" t="s">
        <v>33</v>
      </c>
    </row>
    <row r="5" spans="1:17" s="312" customFormat="1" ht="22.5" customHeight="1" x14ac:dyDescent="0.15">
      <c r="A5" s="220"/>
      <c r="B5" s="205" t="s">
        <v>153</v>
      </c>
      <c r="C5" s="205"/>
      <c r="D5" s="205"/>
      <c r="E5" s="405"/>
      <c r="F5" s="405"/>
      <c r="G5" s="205"/>
      <c r="H5" s="205"/>
      <c r="I5" s="365">
        <f>SUM(I6:I25)</f>
        <v>0</v>
      </c>
      <c r="J5" s="302"/>
      <c r="K5" s="302"/>
      <c r="L5" s="302"/>
      <c r="M5" s="302"/>
      <c r="N5" s="302"/>
      <c r="O5" s="205"/>
      <c r="P5" s="288">
        <f>SUM(P6:P25)</f>
        <v>0</v>
      </c>
      <c r="Q5" s="288"/>
    </row>
    <row r="6" spans="1:17" s="1" customFormat="1" ht="20.100000000000001" customHeight="1" x14ac:dyDescent="0.15">
      <c r="A6" s="45">
        <v>1</v>
      </c>
      <c r="B6" s="51"/>
      <c r="C6" s="51"/>
      <c r="D6" s="51"/>
      <c r="E6" s="373"/>
      <c r="F6" s="373"/>
      <c r="G6" s="51"/>
      <c r="H6" s="51"/>
      <c r="I6" s="261"/>
      <c r="J6" s="277"/>
      <c r="K6" s="277"/>
      <c r="L6" s="277"/>
      <c r="M6" s="277"/>
      <c r="N6" s="277"/>
      <c r="O6" s="51"/>
      <c r="P6" s="345"/>
      <c r="Q6" s="345"/>
    </row>
    <row r="7" spans="1:17" s="1" customFormat="1" ht="20.100000000000001" customHeight="1" x14ac:dyDescent="0.15">
      <c r="A7" s="45">
        <v>2</v>
      </c>
      <c r="B7" s="51"/>
      <c r="C7" s="51"/>
      <c r="D7" s="51"/>
      <c r="E7" s="373"/>
      <c r="F7" s="373"/>
      <c r="G7" s="51"/>
      <c r="H7" s="51"/>
      <c r="I7" s="261"/>
      <c r="J7" s="277"/>
      <c r="K7" s="277"/>
      <c r="L7" s="277"/>
      <c r="M7" s="277"/>
      <c r="N7" s="277"/>
      <c r="O7" s="51"/>
      <c r="P7" s="72"/>
      <c r="Q7" s="345"/>
    </row>
    <row r="8" spans="1:17" s="1" customFormat="1" ht="20.100000000000001" customHeight="1" x14ac:dyDescent="0.15">
      <c r="A8" s="45">
        <v>3</v>
      </c>
      <c r="B8" s="51"/>
      <c r="C8" s="51"/>
      <c r="D8" s="51"/>
      <c r="E8" s="373"/>
      <c r="F8" s="373"/>
      <c r="G8" s="51"/>
      <c r="H8" s="51"/>
      <c r="I8" s="261"/>
      <c r="J8" s="277"/>
      <c r="K8" s="277"/>
      <c r="L8" s="277"/>
      <c r="M8" s="277"/>
      <c r="N8" s="277"/>
      <c r="O8" s="51"/>
      <c r="P8" s="72"/>
      <c r="Q8" s="345"/>
    </row>
    <row r="9" spans="1:17" s="1" customFormat="1" ht="20.100000000000001" customHeight="1" x14ac:dyDescent="0.15">
      <c r="A9" s="45">
        <v>4</v>
      </c>
      <c r="B9" s="51"/>
      <c r="C9" s="51"/>
      <c r="D9" s="51"/>
      <c r="E9" s="373"/>
      <c r="F9" s="373"/>
      <c r="G9" s="51"/>
      <c r="H9" s="51"/>
      <c r="I9" s="261"/>
      <c r="J9" s="277"/>
      <c r="K9" s="277"/>
      <c r="L9" s="277"/>
      <c r="M9" s="277"/>
      <c r="N9" s="277"/>
      <c r="O9" s="51"/>
      <c r="P9" s="72"/>
      <c r="Q9" s="72"/>
    </row>
    <row r="10" spans="1:17" s="1" customFormat="1" ht="20.100000000000001" customHeight="1" x14ac:dyDescent="0.15">
      <c r="A10" s="45">
        <v>5</v>
      </c>
      <c r="B10" s="51"/>
      <c r="C10" s="51"/>
      <c r="D10" s="51"/>
      <c r="E10" s="373"/>
      <c r="F10" s="373"/>
      <c r="G10" s="51"/>
      <c r="H10" s="51"/>
      <c r="I10" s="261"/>
      <c r="J10" s="277"/>
      <c r="K10" s="277"/>
      <c r="L10" s="277"/>
      <c r="M10" s="277"/>
      <c r="N10" s="277"/>
      <c r="O10" s="51"/>
      <c r="P10" s="72"/>
      <c r="Q10" s="72"/>
    </row>
    <row r="11" spans="1:17" s="1" customFormat="1" ht="20.100000000000001" customHeight="1" x14ac:dyDescent="0.15">
      <c r="A11" s="45">
        <v>6</v>
      </c>
      <c r="B11" s="51"/>
      <c r="C11" s="51"/>
      <c r="D11" s="51"/>
      <c r="E11" s="373"/>
      <c r="F11" s="373"/>
      <c r="G11" s="51"/>
      <c r="H11" s="51"/>
      <c r="I11" s="261"/>
      <c r="J11" s="277"/>
      <c r="K11" s="277"/>
      <c r="L11" s="277"/>
      <c r="M11" s="277"/>
      <c r="N11" s="277"/>
      <c r="O11" s="51"/>
      <c r="P11" s="72"/>
      <c r="Q11" s="72"/>
    </row>
    <row r="12" spans="1:17" s="1" customFormat="1" ht="20.100000000000001" customHeight="1" x14ac:dyDescent="0.15">
      <c r="A12" s="45">
        <v>7</v>
      </c>
      <c r="B12" s="51"/>
      <c r="C12" s="51"/>
      <c r="D12" s="51"/>
      <c r="E12" s="373"/>
      <c r="F12" s="373"/>
      <c r="G12" s="51"/>
      <c r="H12" s="51"/>
      <c r="I12" s="261"/>
      <c r="J12" s="277"/>
      <c r="K12" s="277"/>
      <c r="L12" s="277"/>
      <c r="M12" s="277"/>
      <c r="N12" s="277"/>
      <c r="O12" s="51"/>
      <c r="P12" s="72"/>
      <c r="Q12" s="72"/>
    </row>
    <row r="13" spans="1:17" ht="20.100000000000001" customHeight="1" x14ac:dyDescent="0.15">
      <c r="A13" s="110">
        <v>8</v>
      </c>
      <c r="B13" s="53"/>
      <c r="C13" s="53"/>
      <c r="D13" s="53"/>
      <c r="E13" s="270"/>
      <c r="F13" s="270"/>
      <c r="G13" s="53"/>
      <c r="H13" s="53"/>
      <c r="I13" s="260"/>
      <c r="J13" s="277"/>
      <c r="K13" s="277"/>
      <c r="L13" s="277"/>
      <c r="M13" s="277"/>
      <c r="N13" s="277"/>
      <c r="O13" s="53"/>
      <c r="P13" s="72"/>
      <c r="Q13" s="72"/>
    </row>
    <row r="14" spans="1:17" ht="20.100000000000001" customHeight="1" x14ac:dyDescent="0.15">
      <c r="A14" s="110">
        <v>9</v>
      </c>
      <c r="B14" s="53"/>
      <c r="C14" s="53"/>
      <c r="D14" s="53"/>
      <c r="E14" s="270"/>
      <c r="F14" s="270"/>
      <c r="G14" s="53"/>
      <c r="H14" s="53"/>
      <c r="I14" s="260"/>
      <c r="J14" s="277"/>
      <c r="K14" s="277"/>
      <c r="L14" s="277"/>
      <c r="M14" s="277"/>
      <c r="N14" s="277"/>
      <c r="O14" s="53"/>
      <c r="P14" s="72"/>
      <c r="Q14" s="72"/>
    </row>
    <row r="15" spans="1:17" ht="20.100000000000001" customHeight="1" x14ac:dyDescent="0.15">
      <c r="A15" s="110">
        <v>10</v>
      </c>
      <c r="B15" s="53"/>
      <c r="C15" s="53"/>
      <c r="D15" s="53"/>
      <c r="E15" s="270"/>
      <c r="F15" s="270"/>
      <c r="G15" s="53"/>
      <c r="H15" s="53"/>
      <c r="I15" s="260"/>
      <c r="J15" s="277"/>
      <c r="K15" s="277"/>
      <c r="L15" s="277"/>
      <c r="M15" s="277"/>
      <c r="N15" s="277"/>
      <c r="O15" s="53"/>
      <c r="P15" s="72"/>
      <c r="Q15" s="72"/>
    </row>
    <row r="16" spans="1:17" ht="20.100000000000001" customHeight="1" x14ac:dyDescent="0.15">
      <c r="A16" s="110">
        <v>11</v>
      </c>
      <c r="B16" s="53"/>
      <c r="C16" s="53"/>
      <c r="D16" s="53"/>
      <c r="E16" s="270"/>
      <c r="F16" s="270"/>
      <c r="G16" s="53"/>
      <c r="H16" s="53"/>
      <c r="I16" s="260"/>
      <c r="J16" s="277"/>
      <c r="K16" s="277"/>
      <c r="L16" s="277"/>
      <c r="M16" s="277"/>
      <c r="N16" s="277"/>
      <c r="O16" s="53"/>
      <c r="P16" s="72"/>
      <c r="Q16" s="72"/>
    </row>
    <row r="17" spans="1:17" ht="20.100000000000001" customHeight="1" x14ac:dyDescent="0.15">
      <c r="A17" s="110">
        <v>12</v>
      </c>
      <c r="B17" s="53"/>
      <c r="C17" s="53"/>
      <c r="D17" s="53"/>
      <c r="E17" s="270"/>
      <c r="F17" s="270"/>
      <c r="G17" s="53"/>
      <c r="H17" s="53"/>
      <c r="I17" s="260"/>
      <c r="J17" s="277"/>
      <c r="K17" s="277"/>
      <c r="L17" s="277"/>
      <c r="M17" s="277"/>
      <c r="N17" s="277"/>
      <c r="O17" s="53"/>
      <c r="P17" s="72"/>
      <c r="Q17" s="72"/>
    </row>
    <row r="18" spans="1:17" ht="20.100000000000001" customHeight="1" x14ac:dyDescent="0.15">
      <c r="A18" s="110">
        <v>13</v>
      </c>
      <c r="B18" s="53"/>
      <c r="C18" s="53"/>
      <c r="D18" s="53"/>
      <c r="E18" s="270"/>
      <c r="F18" s="270"/>
      <c r="G18" s="53"/>
      <c r="H18" s="53"/>
      <c r="I18" s="260"/>
      <c r="J18" s="277"/>
      <c r="K18" s="277"/>
      <c r="L18" s="277"/>
      <c r="M18" s="277"/>
      <c r="N18" s="277"/>
      <c r="O18" s="53"/>
      <c r="P18" s="72"/>
      <c r="Q18" s="72"/>
    </row>
    <row r="19" spans="1:17" ht="20.100000000000001" customHeight="1" x14ac:dyDescent="0.15">
      <c r="A19" s="110">
        <v>14</v>
      </c>
      <c r="B19" s="53"/>
      <c r="C19" s="53"/>
      <c r="D19" s="53"/>
      <c r="E19" s="270"/>
      <c r="F19" s="270"/>
      <c r="G19" s="53"/>
      <c r="H19" s="53"/>
      <c r="I19" s="260"/>
      <c r="J19" s="277"/>
      <c r="K19" s="277"/>
      <c r="L19" s="277"/>
      <c r="M19" s="277"/>
      <c r="N19" s="277"/>
      <c r="O19" s="53"/>
      <c r="P19" s="72"/>
      <c r="Q19" s="72"/>
    </row>
    <row r="20" spans="1:17" ht="20.100000000000001" customHeight="1" x14ac:dyDescent="0.15">
      <c r="A20" s="110">
        <v>15</v>
      </c>
      <c r="B20" s="53"/>
      <c r="C20" s="53"/>
      <c r="D20" s="53"/>
      <c r="E20" s="270"/>
      <c r="F20" s="270"/>
      <c r="G20" s="53"/>
      <c r="H20" s="53"/>
      <c r="I20" s="260"/>
      <c r="J20" s="277"/>
      <c r="K20" s="277"/>
      <c r="L20" s="277"/>
      <c r="M20" s="277"/>
      <c r="N20" s="277"/>
      <c r="O20" s="53"/>
      <c r="P20" s="72"/>
      <c r="Q20" s="72"/>
    </row>
    <row r="21" spans="1:17" ht="20.100000000000001" customHeight="1" x14ac:dyDescent="0.15">
      <c r="A21" s="110">
        <v>16</v>
      </c>
      <c r="B21" s="53"/>
      <c r="C21" s="53"/>
      <c r="D21" s="53"/>
      <c r="E21" s="270"/>
      <c r="F21" s="270"/>
      <c r="G21" s="53"/>
      <c r="H21" s="53"/>
      <c r="I21" s="260"/>
      <c r="J21" s="277"/>
      <c r="K21" s="277"/>
      <c r="L21" s="277"/>
      <c r="M21" s="277"/>
      <c r="N21" s="277"/>
      <c r="O21" s="53"/>
      <c r="P21" s="72"/>
      <c r="Q21" s="72"/>
    </row>
    <row r="22" spans="1:17" ht="20.100000000000001" customHeight="1" x14ac:dyDescent="0.15">
      <c r="A22" s="110">
        <v>17</v>
      </c>
      <c r="B22" s="53"/>
      <c r="C22" s="53"/>
      <c r="D22" s="53"/>
      <c r="E22" s="270"/>
      <c r="F22" s="270"/>
      <c r="G22" s="53"/>
      <c r="H22" s="53"/>
      <c r="I22" s="260"/>
      <c r="J22" s="277"/>
      <c r="K22" s="277"/>
      <c r="L22" s="277"/>
      <c r="M22" s="277"/>
      <c r="N22" s="277"/>
      <c r="O22" s="53"/>
      <c r="P22" s="72"/>
      <c r="Q22" s="72"/>
    </row>
    <row r="23" spans="1:17" ht="20.100000000000001" customHeight="1" x14ac:dyDescent="0.15">
      <c r="A23" s="110">
        <v>18</v>
      </c>
      <c r="B23" s="53"/>
      <c r="C23" s="53"/>
      <c r="D23" s="53"/>
      <c r="E23" s="270"/>
      <c r="F23" s="270"/>
      <c r="G23" s="53"/>
      <c r="H23" s="53"/>
      <c r="I23" s="260"/>
      <c r="J23" s="277"/>
      <c r="K23" s="277"/>
      <c r="L23" s="277"/>
      <c r="M23" s="277"/>
      <c r="N23" s="277"/>
      <c r="O23" s="53"/>
      <c r="P23" s="72"/>
      <c r="Q23" s="72"/>
    </row>
    <row r="24" spans="1:17" ht="20.100000000000001" customHeight="1" x14ac:dyDescent="0.15">
      <c r="A24" s="110">
        <v>19</v>
      </c>
      <c r="B24" s="53"/>
      <c r="C24" s="53"/>
      <c r="D24" s="53"/>
      <c r="E24" s="270"/>
      <c r="F24" s="270"/>
      <c r="G24" s="53"/>
      <c r="H24" s="53"/>
      <c r="I24" s="260"/>
      <c r="J24" s="277"/>
      <c r="K24" s="277"/>
      <c r="L24" s="277"/>
      <c r="M24" s="277"/>
      <c r="N24" s="277"/>
      <c r="O24" s="53"/>
      <c r="P24" s="72"/>
      <c r="Q24" s="72"/>
    </row>
    <row r="25" spans="1:17" ht="20.100000000000001" customHeight="1" x14ac:dyDescent="0.15">
      <c r="A25" s="110">
        <v>20</v>
      </c>
      <c r="B25" s="53"/>
      <c r="C25" s="53"/>
      <c r="D25" s="53"/>
      <c r="E25" s="270"/>
      <c r="F25" s="270"/>
      <c r="G25" s="53"/>
      <c r="H25" s="53"/>
      <c r="I25" s="260"/>
      <c r="J25" s="277"/>
      <c r="K25" s="277"/>
      <c r="L25" s="277"/>
      <c r="M25" s="277"/>
      <c r="N25" s="277"/>
      <c r="O25" s="53"/>
      <c r="P25" s="72"/>
      <c r="Q25" s="72"/>
    </row>
    <row r="26" spans="1:17" ht="20.100000000000001" customHeight="1" x14ac:dyDescent="0.15">
      <c r="A26" s="110">
        <v>21</v>
      </c>
      <c r="B26" s="53"/>
      <c r="C26" s="53"/>
      <c r="D26" s="53"/>
      <c r="E26" s="270"/>
      <c r="F26" s="270"/>
      <c r="G26" s="53"/>
      <c r="H26" s="53"/>
      <c r="I26" s="260"/>
      <c r="J26" s="277"/>
      <c r="K26" s="277"/>
      <c r="L26" s="277"/>
      <c r="M26" s="277"/>
      <c r="N26" s="277"/>
      <c r="O26" s="53"/>
      <c r="P26" s="72"/>
      <c r="Q26" s="72"/>
    </row>
    <row r="27" spans="1:17" ht="20.100000000000001" customHeight="1" x14ac:dyDescent="0.15">
      <c r="A27" s="110">
        <v>22</v>
      </c>
      <c r="B27" s="53"/>
      <c r="C27" s="53"/>
      <c r="D27" s="53"/>
      <c r="E27" s="270"/>
      <c r="F27" s="270"/>
      <c r="G27" s="53"/>
      <c r="H27" s="53"/>
      <c r="I27" s="260"/>
      <c r="J27" s="277"/>
      <c r="K27" s="277"/>
      <c r="L27" s="277"/>
      <c r="M27" s="277"/>
      <c r="N27" s="277"/>
      <c r="O27" s="53"/>
      <c r="P27" s="72"/>
      <c r="Q27" s="72"/>
    </row>
    <row r="28" spans="1:17" ht="20.100000000000001" customHeight="1" x14ac:dyDescent="0.15">
      <c r="A28" s="110">
        <v>23</v>
      </c>
      <c r="B28" s="53"/>
      <c r="C28" s="53"/>
      <c r="D28" s="53"/>
      <c r="E28" s="270"/>
      <c r="F28" s="270"/>
      <c r="G28" s="53"/>
      <c r="H28" s="53"/>
      <c r="I28" s="260"/>
      <c r="J28" s="277"/>
      <c r="K28" s="277"/>
      <c r="L28" s="277"/>
      <c r="M28" s="277"/>
      <c r="N28" s="277"/>
      <c r="O28" s="53"/>
      <c r="P28" s="72"/>
      <c r="Q28" s="72"/>
    </row>
    <row r="29" spans="1:17" ht="20.100000000000001" customHeight="1" x14ac:dyDescent="0.15">
      <c r="A29" s="110">
        <v>24</v>
      </c>
      <c r="B29" s="53"/>
      <c r="C29" s="53"/>
      <c r="D29" s="53"/>
      <c r="E29" s="270"/>
      <c r="F29" s="270"/>
      <c r="G29" s="53"/>
      <c r="H29" s="53"/>
      <c r="I29" s="260"/>
      <c r="J29" s="277"/>
      <c r="K29" s="277"/>
      <c r="L29" s="277"/>
      <c r="M29" s="277"/>
      <c r="N29" s="277"/>
      <c r="O29" s="53"/>
      <c r="P29" s="72"/>
      <c r="Q29" s="72"/>
    </row>
    <row r="30" spans="1:17" ht="20.100000000000001" customHeight="1" x14ac:dyDescent="0.15">
      <c r="A30" s="110">
        <v>25</v>
      </c>
      <c r="B30" s="53"/>
      <c r="C30" s="53"/>
      <c r="D30" s="53"/>
      <c r="E30" s="270"/>
      <c r="F30" s="270"/>
      <c r="G30" s="53"/>
      <c r="H30" s="53"/>
      <c r="I30" s="260"/>
      <c r="J30" s="277"/>
      <c r="K30" s="277"/>
      <c r="L30" s="277"/>
      <c r="M30" s="277"/>
      <c r="N30" s="277"/>
      <c r="O30" s="53"/>
      <c r="P30" s="72"/>
      <c r="Q30" s="72"/>
    </row>
    <row r="31" spans="1:17" ht="20.100000000000001" customHeight="1" x14ac:dyDescent="0.15">
      <c r="A31" s="110">
        <v>26</v>
      </c>
      <c r="B31" s="53"/>
      <c r="C31" s="53"/>
      <c r="D31" s="53"/>
      <c r="E31" s="270"/>
      <c r="F31" s="270"/>
      <c r="G31" s="53"/>
      <c r="H31" s="53"/>
      <c r="I31" s="260"/>
      <c r="J31" s="277"/>
      <c r="K31" s="277"/>
      <c r="L31" s="277"/>
      <c r="M31" s="277"/>
      <c r="N31" s="277"/>
      <c r="O31" s="53"/>
      <c r="P31" s="72"/>
      <c r="Q31" s="72"/>
    </row>
    <row r="32" spans="1:17" ht="20.100000000000001" customHeight="1" x14ac:dyDescent="0.15">
      <c r="A32" s="110">
        <v>27</v>
      </c>
      <c r="B32" s="53"/>
      <c r="C32" s="53"/>
      <c r="D32" s="53"/>
      <c r="E32" s="270"/>
      <c r="F32" s="270"/>
      <c r="G32" s="53"/>
      <c r="H32" s="53"/>
      <c r="I32" s="260"/>
      <c r="J32" s="277"/>
      <c r="K32" s="277"/>
      <c r="L32" s="277"/>
      <c r="M32" s="277"/>
      <c r="N32" s="277"/>
      <c r="O32" s="53"/>
      <c r="P32" s="72"/>
      <c r="Q32" s="72"/>
    </row>
    <row r="33" spans="1:17" ht="20.100000000000001" customHeight="1" x14ac:dyDescent="0.15">
      <c r="A33" s="110">
        <v>28</v>
      </c>
      <c r="B33" s="53"/>
      <c r="C33" s="53"/>
      <c r="D33" s="53"/>
      <c r="E33" s="270"/>
      <c r="F33" s="270"/>
      <c r="G33" s="53"/>
      <c r="H33" s="53"/>
      <c r="I33" s="260"/>
      <c r="J33" s="277"/>
      <c r="K33" s="277"/>
      <c r="L33" s="277"/>
      <c r="M33" s="277"/>
      <c r="N33" s="277"/>
      <c r="O33" s="53"/>
      <c r="P33" s="72"/>
      <c r="Q33" s="72"/>
    </row>
    <row r="34" spans="1:17" ht="20.100000000000001" customHeight="1" x14ac:dyDescent="0.15">
      <c r="A34" s="110">
        <v>29</v>
      </c>
      <c r="B34" s="53"/>
      <c r="C34" s="53"/>
      <c r="D34" s="53"/>
      <c r="E34" s="270"/>
      <c r="F34" s="270"/>
      <c r="G34" s="53"/>
      <c r="H34" s="53"/>
      <c r="I34" s="260"/>
      <c r="J34" s="277"/>
      <c r="K34" s="277"/>
      <c r="L34" s="277"/>
      <c r="M34" s="277"/>
      <c r="N34" s="277"/>
      <c r="O34" s="53"/>
      <c r="P34" s="72"/>
      <c r="Q34" s="72"/>
    </row>
    <row r="35" spans="1:17" ht="20.100000000000001" customHeight="1" x14ac:dyDescent="0.15">
      <c r="A35" s="110">
        <v>30</v>
      </c>
      <c r="B35" s="53"/>
      <c r="C35" s="53"/>
      <c r="D35" s="53"/>
      <c r="E35" s="270"/>
      <c r="F35" s="270"/>
      <c r="G35" s="53"/>
      <c r="H35" s="53"/>
      <c r="I35" s="260"/>
      <c r="J35" s="277"/>
      <c r="K35" s="277"/>
      <c r="L35" s="277"/>
      <c r="M35" s="277"/>
      <c r="N35" s="277"/>
      <c r="O35" s="53"/>
      <c r="P35" s="72"/>
      <c r="Q35" s="72"/>
    </row>
  </sheetData>
  <protectedRanges>
    <protectedRange sqref="P6" name="区域1"/>
  </protectedRanges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4"/>
  <dimension ref="A1:T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9.5" style="15" customWidth="1"/>
    <col min="2" max="2" width="13.125" style="15" customWidth="1"/>
    <col min="3" max="3" width="8.875" style="15" customWidth="1"/>
    <col min="4" max="4" width="10.375" style="15" bestFit="1" customWidth="1"/>
    <col min="5" max="5" width="9.375" style="15" customWidth="1"/>
    <col min="6" max="7" width="10.125" style="15" customWidth="1"/>
    <col min="8" max="8" width="11.875" style="15" customWidth="1"/>
    <col min="9" max="9" width="9.25" style="15" customWidth="1"/>
    <col min="10" max="10" width="8.375" style="15" customWidth="1"/>
    <col min="11" max="15" width="8" style="15" customWidth="1"/>
    <col min="16" max="16" width="10.75" style="15" customWidth="1"/>
    <col min="17" max="17" width="8.625" style="15" customWidth="1"/>
    <col min="18" max="18" width="10.125" style="15" customWidth="1"/>
    <col min="19" max="19" width="11.375" style="15" customWidth="1"/>
    <col min="20" max="16384" width="9" style="15"/>
  </cols>
  <sheetData>
    <row r="1" spans="1:20" s="6" customFormat="1" ht="28.15" customHeight="1" x14ac:dyDescent="0.15">
      <c r="A1" s="559" t="s">
        <v>307</v>
      </c>
      <c r="B1" s="313" t="s">
        <v>337</v>
      </c>
    </row>
    <row r="2" spans="1:20" s="2" customFormat="1" ht="18.75" x14ac:dyDescent="0.15">
      <c r="A2" s="552" t="s">
        <v>305</v>
      </c>
      <c r="B2" s="553" t="str">
        <f>项目基础信息!B4</f>
        <v>甘肃中电投新能源发电有限责任公司</v>
      </c>
    </row>
    <row r="3" spans="1:20" s="2" customFormat="1" ht="19.5" thickBot="1" x14ac:dyDescent="0.2">
      <c r="A3" s="552" t="s">
        <v>306</v>
      </c>
      <c r="B3" s="554">
        <f>项目基础信息!B6</f>
        <v>44316</v>
      </c>
    </row>
    <row r="4" spans="1:20" s="9" customFormat="1" ht="35.25" customHeight="1" x14ac:dyDescent="0.15">
      <c r="A4" s="41" t="s">
        <v>0</v>
      </c>
      <c r="B4" s="42" t="s">
        <v>51</v>
      </c>
      <c r="C4" s="42" t="s">
        <v>52</v>
      </c>
      <c r="D4" s="42" t="s">
        <v>53</v>
      </c>
      <c r="E4" s="42" t="s">
        <v>122</v>
      </c>
      <c r="F4" s="42" t="s">
        <v>123</v>
      </c>
      <c r="G4" s="42" t="s">
        <v>124</v>
      </c>
      <c r="H4" s="42" t="s">
        <v>117</v>
      </c>
      <c r="I4" s="43" t="s">
        <v>135</v>
      </c>
      <c r="J4" s="44" t="s">
        <v>627</v>
      </c>
      <c r="K4" s="580" t="s">
        <v>585</v>
      </c>
      <c r="L4" s="580" t="s">
        <v>586</v>
      </c>
      <c r="M4" s="580" t="s">
        <v>587</v>
      </c>
      <c r="N4" s="580" t="s">
        <v>588</v>
      </c>
      <c r="O4" s="580" t="s">
        <v>589</v>
      </c>
      <c r="P4" s="44" t="s">
        <v>62</v>
      </c>
      <c r="Q4" s="44" t="s">
        <v>63</v>
      </c>
      <c r="R4" s="44" t="s">
        <v>64</v>
      </c>
      <c r="S4" s="44" t="s">
        <v>626</v>
      </c>
      <c r="T4" s="131" t="s">
        <v>33</v>
      </c>
    </row>
    <row r="5" spans="1:20" s="12" customFormat="1" ht="22.5" customHeight="1" x14ac:dyDescent="0.15">
      <c r="A5" s="175"/>
      <c r="B5" s="197" t="s">
        <v>153</v>
      </c>
      <c r="C5" s="405"/>
      <c r="D5" s="405"/>
      <c r="E5" s="302"/>
      <c r="F5" s="302"/>
      <c r="G5" s="302"/>
      <c r="H5" s="302">
        <f>SUM(H6:H25)</f>
        <v>0</v>
      </c>
      <c r="I5" s="421"/>
      <c r="J5" s="196"/>
      <c r="K5" s="196"/>
      <c r="L5" s="196"/>
      <c r="M5" s="196"/>
      <c r="N5" s="196"/>
      <c r="O5" s="196"/>
      <c r="P5" s="302"/>
      <c r="Q5" s="302"/>
      <c r="R5" s="302"/>
      <c r="S5" s="302">
        <f>SUM(S6:S25)</f>
        <v>0</v>
      </c>
      <c r="T5" s="288"/>
    </row>
    <row r="6" spans="1:20" s="1" customFormat="1" ht="20.100000000000001" customHeight="1" x14ac:dyDescent="0.15">
      <c r="A6" s="45">
        <v>1</v>
      </c>
      <c r="B6" s="51"/>
      <c r="C6" s="270"/>
      <c r="D6" s="270"/>
      <c r="E6" s="277"/>
      <c r="F6" s="277"/>
      <c r="G6" s="277"/>
      <c r="H6" s="72"/>
      <c r="I6" s="61"/>
      <c r="J6" s="51"/>
      <c r="K6" s="51"/>
      <c r="L6" s="51"/>
      <c r="M6" s="51"/>
      <c r="N6" s="51"/>
      <c r="O6" s="51"/>
      <c r="P6" s="277"/>
      <c r="Q6" s="277"/>
      <c r="R6" s="277"/>
      <c r="S6" s="72"/>
      <c r="T6" s="345"/>
    </row>
    <row r="7" spans="1:20" s="1" customFormat="1" ht="20.100000000000001" customHeight="1" x14ac:dyDescent="0.15">
      <c r="A7" s="45">
        <v>2</v>
      </c>
      <c r="B7" s="51"/>
      <c r="C7" s="270"/>
      <c r="D7" s="270"/>
      <c r="E7" s="277"/>
      <c r="F7" s="277"/>
      <c r="G7" s="277"/>
      <c r="H7" s="72"/>
      <c r="I7" s="61"/>
      <c r="J7" s="51"/>
      <c r="K7" s="51"/>
      <c r="L7" s="51"/>
      <c r="M7" s="51"/>
      <c r="N7" s="51"/>
      <c r="O7" s="51"/>
      <c r="P7" s="277"/>
      <c r="Q7" s="277"/>
      <c r="R7" s="277"/>
      <c r="S7" s="72"/>
      <c r="T7" s="345"/>
    </row>
    <row r="8" spans="1:20" s="1" customFormat="1" ht="20.100000000000001" customHeight="1" x14ac:dyDescent="0.15">
      <c r="A8" s="45">
        <v>3</v>
      </c>
      <c r="B8" s="51"/>
      <c r="C8" s="270"/>
      <c r="D8" s="270"/>
      <c r="E8" s="277"/>
      <c r="F8" s="277"/>
      <c r="G8" s="277"/>
      <c r="H8" s="277"/>
      <c r="I8" s="61"/>
      <c r="J8" s="51"/>
      <c r="K8" s="51"/>
      <c r="L8" s="51"/>
      <c r="M8" s="51"/>
      <c r="N8" s="51"/>
      <c r="O8" s="51"/>
      <c r="P8" s="277"/>
      <c r="Q8" s="277"/>
      <c r="R8" s="277"/>
      <c r="S8" s="277"/>
      <c r="T8" s="345"/>
    </row>
    <row r="9" spans="1:20" s="1" customFormat="1" ht="20.100000000000001" customHeight="1" x14ac:dyDescent="0.15">
      <c r="A9" s="45">
        <v>4</v>
      </c>
      <c r="B9" s="51"/>
      <c r="C9" s="270"/>
      <c r="D9" s="270"/>
      <c r="E9" s="277"/>
      <c r="F9" s="277"/>
      <c r="G9" s="277"/>
      <c r="H9" s="277"/>
      <c r="I9" s="61"/>
      <c r="J9" s="51"/>
      <c r="K9" s="51"/>
      <c r="L9" s="51"/>
      <c r="M9" s="51"/>
      <c r="N9" s="51"/>
      <c r="O9" s="51"/>
      <c r="P9" s="277"/>
      <c r="Q9" s="277"/>
      <c r="R9" s="277"/>
      <c r="S9" s="277"/>
      <c r="T9" s="72"/>
    </row>
    <row r="10" spans="1:20" s="1" customFormat="1" ht="20.100000000000001" customHeight="1" x14ac:dyDescent="0.15">
      <c r="A10" s="45">
        <v>5</v>
      </c>
      <c r="B10" s="51"/>
      <c r="C10" s="270"/>
      <c r="D10" s="270"/>
      <c r="E10" s="277"/>
      <c r="F10" s="277"/>
      <c r="G10" s="277"/>
      <c r="H10" s="277"/>
      <c r="I10" s="61"/>
      <c r="J10" s="51"/>
      <c r="K10" s="51"/>
      <c r="L10" s="51"/>
      <c r="M10" s="51"/>
      <c r="N10" s="51"/>
      <c r="O10" s="51"/>
      <c r="P10" s="277"/>
      <c r="Q10" s="277"/>
      <c r="R10" s="277"/>
      <c r="S10" s="277"/>
      <c r="T10" s="72"/>
    </row>
    <row r="11" spans="1:20" s="1" customFormat="1" ht="20.100000000000001" customHeight="1" x14ac:dyDescent="0.15">
      <c r="A11" s="45">
        <v>6</v>
      </c>
      <c r="B11" s="51"/>
      <c r="C11" s="270"/>
      <c r="D11" s="270"/>
      <c r="E11" s="277"/>
      <c r="F11" s="277"/>
      <c r="G11" s="277"/>
      <c r="H11" s="277"/>
      <c r="I11" s="61"/>
      <c r="J11" s="51"/>
      <c r="K11" s="51"/>
      <c r="L11" s="51"/>
      <c r="M11" s="51"/>
      <c r="N11" s="51"/>
      <c r="O11" s="51"/>
      <c r="P11" s="277"/>
      <c r="Q11" s="277"/>
      <c r="R11" s="277"/>
      <c r="S11" s="277"/>
      <c r="T11" s="72"/>
    </row>
    <row r="12" spans="1:20" s="1" customFormat="1" ht="20.100000000000001" customHeight="1" x14ac:dyDescent="0.15">
      <c r="A12" s="45">
        <v>7</v>
      </c>
      <c r="B12" s="51"/>
      <c r="C12" s="270"/>
      <c r="D12" s="270"/>
      <c r="E12" s="277"/>
      <c r="F12" s="277"/>
      <c r="G12" s="277"/>
      <c r="H12" s="277"/>
      <c r="I12" s="61"/>
      <c r="J12" s="51"/>
      <c r="K12" s="51"/>
      <c r="L12" s="51"/>
      <c r="M12" s="51"/>
      <c r="N12" s="51"/>
      <c r="O12" s="51"/>
      <c r="P12" s="277"/>
      <c r="Q12" s="277"/>
      <c r="R12" s="277"/>
      <c r="S12" s="277"/>
      <c r="T12" s="72"/>
    </row>
    <row r="13" spans="1:20" s="1" customFormat="1" ht="20.100000000000001" customHeight="1" x14ac:dyDescent="0.15">
      <c r="A13" s="45">
        <v>8</v>
      </c>
      <c r="B13" s="51"/>
      <c r="C13" s="270"/>
      <c r="D13" s="270"/>
      <c r="E13" s="277"/>
      <c r="F13" s="277"/>
      <c r="G13" s="277"/>
      <c r="H13" s="277"/>
      <c r="I13" s="61"/>
      <c r="J13" s="51"/>
      <c r="K13" s="51"/>
      <c r="L13" s="51"/>
      <c r="M13" s="51"/>
      <c r="N13" s="51"/>
      <c r="O13" s="51"/>
      <c r="P13" s="277"/>
      <c r="Q13" s="277"/>
      <c r="R13" s="277"/>
      <c r="S13" s="277"/>
      <c r="T13" s="72"/>
    </row>
    <row r="14" spans="1:20" s="1" customFormat="1" ht="20.100000000000001" customHeight="1" x14ac:dyDescent="0.15">
      <c r="A14" s="45">
        <v>9</v>
      </c>
      <c r="B14" s="51"/>
      <c r="C14" s="270"/>
      <c r="D14" s="270"/>
      <c r="E14" s="277"/>
      <c r="F14" s="277"/>
      <c r="G14" s="277"/>
      <c r="H14" s="277"/>
      <c r="I14" s="61"/>
      <c r="J14" s="51"/>
      <c r="K14" s="51"/>
      <c r="L14" s="51"/>
      <c r="M14" s="51"/>
      <c r="N14" s="51"/>
      <c r="O14" s="51"/>
      <c r="P14" s="277"/>
      <c r="Q14" s="277"/>
      <c r="R14" s="277"/>
      <c r="S14" s="277"/>
      <c r="T14" s="72"/>
    </row>
    <row r="15" spans="1:20" s="1" customFormat="1" ht="20.100000000000001" customHeight="1" x14ac:dyDescent="0.15">
      <c r="A15" s="45">
        <v>10</v>
      </c>
      <c r="B15" s="51"/>
      <c r="C15" s="270"/>
      <c r="D15" s="270"/>
      <c r="E15" s="277"/>
      <c r="F15" s="277"/>
      <c r="G15" s="277"/>
      <c r="H15" s="277"/>
      <c r="I15" s="61"/>
      <c r="J15" s="51"/>
      <c r="K15" s="51"/>
      <c r="L15" s="51"/>
      <c r="M15" s="51"/>
      <c r="N15" s="51"/>
      <c r="O15" s="51"/>
      <c r="P15" s="277"/>
      <c r="Q15" s="277"/>
      <c r="R15" s="277"/>
      <c r="S15" s="277"/>
      <c r="T15" s="72"/>
    </row>
    <row r="16" spans="1:20" s="1" customFormat="1" ht="20.100000000000001" customHeight="1" x14ac:dyDescent="0.15">
      <c r="A16" s="45">
        <v>11</v>
      </c>
      <c r="B16" s="51"/>
      <c r="C16" s="270"/>
      <c r="D16" s="270"/>
      <c r="E16" s="277"/>
      <c r="F16" s="277"/>
      <c r="G16" s="277"/>
      <c r="H16" s="277"/>
      <c r="I16" s="61"/>
      <c r="J16" s="51"/>
      <c r="K16" s="51"/>
      <c r="L16" s="51"/>
      <c r="M16" s="51"/>
      <c r="N16" s="51"/>
      <c r="O16" s="51"/>
      <c r="P16" s="277"/>
      <c r="Q16" s="277"/>
      <c r="R16" s="277"/>
      <c r="S16" s="277"/>
      <c r="T16" s="72"/>
    </row>
    <row r="17" spans="1:20" s="1" customFormat="1" ht="20.100000000000001" customHeight="1" x14ac:dyDescent="0.15">
      <c r="A17" s="45">
        <v>12</v>
      </c>
      <c r="B17" s="51"/>
      <c r="C17" s="270"/>
      <c r="D17" s="270"/>
      <c r="E17" s="277"/>
      <c r="F17" s="277"/>
      <c r="G17" s="277"/>
      <c r="H17" s="277"/>
      <c r="I17" s="61"/>
      <c r="J17" s="51"/>
      <c r="K17" s="51"/>
      <c r="L17" s="51"/>
      <c r="M17" s="51"/>
      <c r="N17" s="51"/>
      <c r="O17" s="51"/>
      <c r="P17" s="277"/>
      <c r="Q17" s="277"/>
      <c r="R17" s="277"/>
      <c r="S17" s="277"/>
      <c r="T17" s="72"/>
    </row>
    <row r="18" spans="1:20" s="1" customFormat="1" ht="20.100000000000001" customHeight="1" x14ac:dyDescent="0.15">
      <c r="A18" s="45">
        <v>13</v>
      </c>
      <c r="B18" s="51"/>
      <c r="C18" s="270"/>
      <c r="D18" s="270"/>
      <c r="E18" s="277"/>
      <c r="F18" s="277"/>
      <c r="G18" s="277"/>
      <c r="H18" s="277"/>
      <c r="I18" s="61"/>
      <c r="J18" s="51"/>
      <c r="K18" s="51"/>
      <c r="L18" s="51"/>
      <c r="M18" s="51"/>
      <c r="N18" s="51"/>
      <c r="O18" s="51"/>
      <c r="P18" s="277"/>
      <c r="Q18" s="277"/>
      <c r="R18" s="277"/>
      <c r="S18" s="277"/>
      <c r="T18" s="72"/>
    </row>
    <row r="19" spans="1:20" s="1" customFormat="1" ht="20.100000000000001" customHeight="1" x14ac:dyDescent="0.15">
      <c r="A19" s="45">
        <v>14</v>
      </c>
      <c r="B19" s="51"/>
      <c r="C19" s="270"/>
      <c r="D19" s="270"/>
      <c r="E19" s="277"/>
      <c r="F19" s="277"/>
      <c r="G19" s="277"/>
      <c r="H19" s="277"/>
      <c r="I19" s="61"/>
      <c r="J19" s="51"/>
      <c r="K19" s="51"/>
      <c r="L19" s="51"/>
      <c r="M19" s="51"/>
      <c r="N19" s="51"/>
      <c r="O19" s="51"/>
      <c r="P19" s="277"/>
      <c r="Q19" s="277"/>
      <c r="R19" s="277"/>
      <c r="S19" s="277"/>
      <c r="T19" s="72"/>
    </row>
    <row r="20" spans="1:20" s="1" customFormat="1" ht="20.100000000000001" customHeight="1" x14ac:dyDescent="0.15">
      <c r="A20" s="45">
        <v>15</v>
      </c>
      <c r="B20" s="51"/>
      <c r="C20" s="270"/>
      <c r="D20" s="270"/>
      <c r="E20" s="277"/>
      <c r="F20" s="277"/>
      <c r="G20" s="277"/>
      <c r="H20" s="277"/>
      <c r="I20" s="61"/>
      <c r="J20" s="51"/>
      <c r="K20" s="51"/>
      <c r="L20" s="51"/>
      <c r="M20" s="51"/>
      <c r="N20" s="51"/>
      <c r="O20" s="51"/>
      <c r="P20" s="277"/>
      <c r="Q20" s="277"/>
      <c r="R20" s="277"/>
      <c r="S20" s="277"/>
      <c r="T20" s="72"/>
    </row>
    <row r="21" spans="1:20" s="1" customFormat="1" ht="20.100000000000001" customHeight="1" x14ac:dyDescent="0.15">
      <c r="A21" s="45">
        <v>16</v>
      </c>
      <c r="B21" s="51"/>
      <c r="C21" s="270"/>
      <c r="D21" s="270"/>
      <c r="E21" s="277"/>
      <c r="F21" s="277"/>
      <c r="G21" s="277"/>
      <c r="H21" s="277"/>
      <c r="I21" s="61"/>
      <c r="J21" s="51"/>
      <c r="K21" s="51"/>
      <c r="L21" s="51"/>
      <c r="M21" s="51"/>
      <c r="N21" s="51"/>
      <c r="O21" s="51"/>
      <c r="P21" s="277"/>
      <c r="Q21" s="277"/>
      <c r="R21" s="277"/>
      <c r="S21" s="277"/>
      <c r="T21" s="72"/>
    </row>
    <row r="22" spans="1:20" s="1" customFormat="1" ht="20.100000000000001" customHeight="1" x14ac:dyDescent="0.15">
      <c r="A22" s="45">
        <v>17</v>
      </c>
      <c r="B22" s="51"/>
      <c r="C22" s="270"/>
      <c r="D22" s="270"/>
      <c r="E22" s="277"/>
      <c r="F22" s="277"/>
      <c r="G22" s="277"/>
      <c r="H22" s="277"/>
      <c r="I22" s="61"/>
      <c r="J22" s="51"/>
      <c r="K22" s="51"/>
      <c r="L22" s="51"/>
      <c r="M22" s="51"/>
      <c r="N22" s="51"/>
      <c r="O22" s="51"/>
      <c r="P22" s="277"/>
      <c r="Q22" s="277"/>
      <c r="R22" s="277"/>
      <c r="S22" s="277"/>
      <c r="T22" s="72"/>
    </row>
    <row r="23" spans="1:20" s="1" customFormat="1" ht="20.100000000000001" customHeight="1" x14ac:dyDescent="0.15">
      <c r="A23" s="45">
        <v>18</v>
      </c>
      <c r="B23" s="51"/>
      <c r="C23" s="270"/>
      <c r="D23" s="270"/>
      <c r="E23" s="277"/>
      <c r="F23" s="277"/>
      <c r="G23" s="277"/>
      <c r="H23" s="277"/>
      <c r="I23" s="61"/>
      <c r="J23" s="51"/>
      <c r="K23" s="51"/>
      <c r="L23" s="51"/>
      <c r="M23" s="51"/>
      <c r="N23" s="51"/>
      <c r="O23" s="51"/>
      <c r="P23" s="277"/>
      <c r="Q23" s="277"/>
      <c r="R23" s="277"/>
      <c r="S23" s="277"/>
      <c r="T23" s="72"/>
    </row>
    <row r="24" spans="1:20" s="1" customFormat="1" ht="20.100000000000001" customHeight="1" x14ac:dyDescent="0.15">
      <c r="A24" s="45">
        <v>19</v>
      </c>
      <c r="B24" s="51"/>
      <c r="C24" s="270"/>
      <c r="D24" s="270"/>
      <c r="E24" s="277"/>
      <c r="F24" s="277"/>
      <c r="G24" s="277"/>
      <c r="H24" s="277"/>
      <c r="I24" s="61"/>
      <c r="J24" s="51"/>
      <c r="K24" s="51"/>
      <c r="L24" s="51"/>
      <c r="M24" s="51"/>
      <c r="N24" s="51"/>
      <c r="O24" s="51"/>
      <c r="P24" s="277"/>
      <c r="Q24" s="277"/>
      <c r="R24" s="277"/>
      <c r="S24" s="277"/>
      <c r="T24" s="72"/>
    </row>
    <row r="25" spans="1:20" s="1" customFormat="1" ht="20.100000000000001" customHeight="1" x14ac:dyDescent="0.15">
      <c r="A25" s="45">
        <v>20</v>
      </c>
      <c r="B25" s="51"/>
      <c r="C25" s="270"/>
      <c r="D25" s="270"/>
      <c r="E25" s="277"/>
      <c r="F25" s="277"/>
      <c r="G25" s="277"/>
      <c r="H25" s="277"/>
      <c r="I25" s="61"/>
      <c r="J25" s="51"/>
      <c r="K25" s="51"/>
      <c r="L25" s="51"/>
      <c r="M25" s="51"/>
      <c r="N25" s="51"/>
      <c r="O25" s="51"/>
      <c r="P25" s="277"/>
      <c r="Q25" s="277"/>
      <c r="R25" s="277"/>
      <c r="S25" s="277"/>
      <c r="T25" s="72"/>
    </row>
    <row r="26" spans="1:20" ht="20.100000000000001" customHeight="1" x14ac:dyDescent="0.15">
      <c r="A26" s="45">
        <v>21</v>
      </c>
      <c r="B26" s="51"/>
      <c r="C26" s="270"/>
      <c r="D26" s="270"/>
      <c r="E26" s="277"/>
      <c r="F26" s="277"/>
      <c r="G26" s="277"/>
      <c r="H26" s="277"/>
      <c r="I26" s="61"/>
      <c r="J26" s="51"/>
      <c r="K26" s="51"/>
      <c r="L26" s="51"/>
      <c r="M26" s="51"/>
      <c r="N26" s="51"/>
      <c r="O26" s="51"/>
      <c r="P26" s="277"/>
      <c r="Q26" s="277"/>
      <c r="R26" s="277"/>
      <c r="S26" s="277"/>
      <c r="T26" s="72"/>
    </row>
    <row r="27" spans="1:20" ht="20.100000000000001" customHeight="1" x14ac:dyDescent="0.15">
      <c r="A27" s="45">
        <v>22</v>
      </c>
      <c r="B27" s="51"/>
      <c r="C27" s="270"/>
      <c r="D27" s="270"/>
      <c r="E27" s="277"/>
      <c r="F27" s="277"/>
      <c r="G27" s="277"/>
      <c r="H27" s="277"/>
      <c r="I27" s="61"/>
      <c r="J27" s="51"/>
      <c r="K27" s="51"/>
      <c r="L27" s="51"/>
      <c r="M27" s="51"/>
      <c r="N27" s="51"/>
      <c r="O27" s="51"/>
      <c r="P27" s="277"/>
      <c r="Q27" s="277"/>
      <c r="R27" s="277"/>
      <c r="S27" s="277"/>
      <c r="T27" s="72"/>
    </row>
    <row r="28" spans="1:20" ht="20.100000000000001" customHeight="1" x14ac:dyDescent="0.15">
      <c r="A28" s="45">
        <v>23</v>
      </c>
      <c r="B28" s="51"/>
      <c r="C28" s="270"/>
      <c r="D28" s="270"/>
      <c r="E28" s="277"/>
      <c r="F28" s="277"/>
      <c r="G28" s="277"/>
      <c r="H28" s="277"/>
      <c r="I28" s="61"/>
      <c r="J28" s="51"/>
      <c r="K28" s="51"/>
      <c r="L28" s="51"/>
      <c r="M28" s="51"/>
      <c r="N28" s="51"/>
      <c r="O28" s="51"/>
      <c r="P28" s="277"/>
      <c r="Q28" s="277"/>
      <c r="R28" s="277"/>
      <c r="S28" s="277"/>
      <c r="T28" s="72"/>
    </row>
    <row r="29" spans="1:20" ht="20.100000000000001" customHeight="1" x14ac:dyDescent="0.15">
      <c r="A29" s="45">
        <v>24</v>
      </c>
      <c r="B29" s="51"/>
      <c r="C29" s="270"/>
      <c r="D29" s="270"/>
      <c r="E29" s="277"/>
      <c r="F29" s="277"/>
      <c r="G29" s="277"/>
      <c r="H29" s="277"/>
      <c r="I29" s="61"/>
      <c r="J29" s="51"/>
      <c r="K29" s="51"/>
      <c r="L29" s="51"/>
      <c r="M29" s="51"/>
      <c r="N29" s="51"/>
      <c r="O29" s="51"/>
      <c r="P29" s="277"/>
      <c r="Q29" s="277"/>
      <c r="R29" s="277"/>
      <c r="S29" s="277"/>
      <c r="T29" s="72"/>
    </row>
    <row r="30" spans="1:20" ht="20.100000000000001" customHeight="1" x14ac:dyDescent="0.15">
      <c r="A30" s="45">
        <v>25</v>
      </c>
      <c r="B30" s="51"/>
      <c r="C30" s="270"/>
      <c r="D30" s="270"/>
      <c r="E30" s="277"/>
      <c r="F30" s="277"/>
      <c r="G30" s="277"/>
      <c r="H30" s="277"/>
      <c r="I30" s="61"/>
      <c r="J30" s="51"/>
      <c r="K30" s="51"/>
      <c r="L30" s="51"/>
      <c r="M30" s="51"/>
      <c r="N30" s="51"/>
      <c r="O30" s="51"/>
      <c r="P30" s="277"/>
      <c r="Q30" s="277"/>
      <c r="R30" s="277"/>
      <c r="S30" s="277"/>
      <c r="T30" s="72"/>
    </row>
    <row r="31" spans="1:20" ht="20.100000000000001" customHeight="1" x14ac:dyDescent="0.15">
      <c r="A31" s="45">
        <v>26</v>
      </c>
      <c r="B31" s="51"/>
      <c r="C31" s="270"/>
      <c r="D31" s="270"/>
      <c r="E31" s="277"/>
      <c r="F31" s="277"/>
      <c r="G31" s="277"/>
      <c r="H31" s="277"/>
      <c r="I31" s="61"/>
      <c r="J31" s="51"/>
      <c r="K31" s="51"/>
      <c r="L31" s="51"/>
      <c r="M31" s="51"/>
      <c r="N31" s="51"/>
      <c r="O31" s="51"/>
      <c r="P31" s="277"/>
      <c r="Q31" s="277"/>
      <c r="R31" s="277"/>
      <c r="S31" s="277"/>
      <c r="T31" s="72"/>
    </row>
    <row r="32" spans="1:20" ht="20.100000000000001" customHeight="1" x14ac:dyDescent="0.15">
      <c r="A32" s="45">
        <v>27</v>
      </c>
      <c r="B32" s="51"/>
      <c r="C32" s="270"/>
      <c r="D32" s="270"/>
      <c r="E32" s="277"/>
      <c r="F32" s="277"/>
      <c r="G32" s="277"/>
      <c r="H32" s="277"/>
      <c r="I32" s="61"/>
      <c r="J32" s="51"/>
      <c r="K32" s="51"/>
      <c r="L32" s="51"/>
      <c r="M32" s="51"/>
      <c r="N32" s="51"/>
      <c r="O32" s="51"/>
      <c r="P32" s="277"/>
      <c r="Q32" s="277"/>
      <c r="R32" s="277"/>
      <c r="S32" s="277"/>
      <c r="T32" s="72"/>
    </row>
    <row r="33" spans="1:20" ht="20.100000000000001" customHeight="1" x14ac:dyDescent="0.15">
      <c r="A33" s="45">
        <v>28</v>
      </c>
      <c r="B33" s="51"/>
      <c r="C33" s="270"/>
      <c r="D33" s="270"/>
      <c r="E33" s="277"/>
      <c r="F33" s="277"/>
      <c r="G33" s="277"/>
      <c r="H33" s="277"/>
      <c r="I33" s="61"/>
      <c r="J33" s="51"/>
      <c r="K33" s="51"/>
      <c r="L33" s="51"/>
      <c r="M33" s="51"/>
      <c r="N33" s="51"/>
      <c r="O33" s="51"/>
      <c r="P33" s="277"/>
      <c r="Q33" s="277"/>
      <c r="R33" s="277"/>
      <c r="S33" s="277"/>
      <c r="T33" s="72"/>
    </row>
    <row r="34" spans="1:20" ht="20.100000000000001" customHeight="1" x14ac:dyDescent="0.15">
      <c r="A34" s="45">
        <v>29</v>
      </c>
      <c r="B34" s="51"/>
      <c r="C34" s="270"/>
      <c r="D34" s="270"/>
      <c r="E34" s="277"/>
      <c r="F34" s="277"/>
      <c r="G34" s="277"/>
      <c r="H34" s="277"/>
      <c r="I34" s="61"/>
      <c r="J34" s="51"/>
      <c r="K34" s="51"/>
      <c r="L34" s="51"/>
      <c r="M34" s="51"/>
      <c r="N34" s="51"/>
      <c r="O34" s="51"/>
      <c r="P34" s="277"/>
      <c r="Q34" s="277"/>
      <c r="R34" s="277"/>
      <c r="S34" s="277"/>
      <c r="T34" s="72"/>
    </row>
    <row r="35" spans="1:20" ht="20.100000000000001" customHeight="1" x14ac:dyDescent="0.15">
      <c r="A35" s="45">
        <v>30</v>
      </c>
      <c r="B35" s="51"/>
      <c r="C35" s="270"/>
      <c r="D35" s="270"/>
      <c r="E35" s="277"/>
      <c r="F35" s="277"/>
      <c r="G35" s="277"/>
      <c r="H35" s="277"/>
      <c r="I35" s="61"/>
      <c r="J35" s="51"/>
      <c r="K35" s="51"/>
      <c r="L35" s="51"/>
      <c r="M35" s="51"/>
      <c r="N35" s="51"/>
      <c r="O35" s="51"/>
      <c r="P35" s="277"/>
      <c r="Q35" s="277"/>
      <c r="R35" s="277"/>
      <c r="S35" s="277"/>
      <c r="T35" s="72"/>
    </row>
  </sheetData>
  <protectedRanges>
    <protectedRange sqref="S6:S7" name="区域1"/>
  </protectedRanges>
  <phoneticPr fontId="2" type="noConversion"/>
  <printOptions horizontalCentered="1"/>
  <pageMargins left="0.27559055118110237" right="0.27559055118110237" top="0.47244094488188981" bottom="0.47244094488188981" header="0.43307086614173229" footer="0.43307086614173229"/>
  <pageSetup paperSize="9" scale="70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showGridLines="0" workbookViewId="0">
      <selection sqref="A1:F1"/>
    </sheetView>
  </sheetViews>
  <sheetFormatPr defaultColWidth="9.125" defaultRowHeight="14.25" x14ac:dyDescent="0.15"/>
  <cols>
    <col min="1" max="1" width="9.125" style="524"/>
    <col min="2" max="2" width="22" style="524" customWidth="1"/>
    <col min="3" max="6" width="22.375" style="524" customWidth="1"/>
    <col min="7" max="7" width="7" style="551" bestFit="1" customWidth="1"/>
    <col min="8" max="16384" width="9.125" style="524"/>
  </cols>
  <sheetData>
    <row r="1" spans="1:7" ht="20.25" x14ac:dyDescent="0.15">
      <c r="A1" s="597" t="s">
        <v>654</v>
      </c>
      <c r="B1" s="597"/>
      <c r="C1" s="597"/>
      <c r="D1" s="597"/>
      <c r="E1" s="597"/>
      <c r="F1" s="597"/>
    </row>
    <row r="2" spans="1:7" x14ac:dyDescent="0.15">
      <c r="A2" s="512"/>
      <c r="B2" s="513"/>
      <c r="C2" s="514"/>
      <c r="D2" s="515" t="str">
        <f>CONCATENATE(项目基础信息!A6," ",TEXT(项目基础信息!B6,"yyyy年m月d日"))</f>
        <v>评估基准日： 2021年4月30日</v>
      </c>
      <c r="E2" s="514"/>
      <c r="F2" s="516" t="s">
        <v>395</v>
      </c>
    </row>
    <row r="3" spans="1:7" ht="13.9" customHeight="1" x14ac:dyDescent="0.15">
      <c r="A3" s="512"/>
      <c r="B3" s="513"/>
      <c r="C3" s="514"/>
      <c r="D3" s="514"/>
      <c r="E3" s="514"/>
      <c r="F3" s="516"/>
    </row>
    <row r="4" spans="1:7" x14ac:dyDescent="0.15">
      <c r="A4" s="517" t="str">
        <f>CONCATENATE("被评估单位："," ",项目基础信息!B4)</f>
        <v>被评估单位： 甘肃中电投新能源发电有限责任公司</v>
      </c>
      <c r="B4" s="513"/>
      <c r="C4" s="514"/>
      <c r="D4" s="514"/>
      <c r="E4" s="514"/>
      <c r="F4" s="516" t="s">
        <v>396</v>
      </c>
    </row>
    <row r="5" spans="1:7" x14ac:dyDescent="0.15">
      <c r="A5" s="518" t="s">
        <v>0</v>
      </c>
      <c r="B5" s="519" t="s">
        <v>397</v>
      </c>
      <c r="C5" s="520" t="s">
        <v>380</v>
      </c>
      <c r="D5" s="520" t="s">
        <v>381</v>
      </c>
      <c r="E5" s="520" t="s">
        <v>382</v>
      </c>
      <c r="F5" s="520" t="s">
        <v>383</v>
      </c>
      <c r="G5" s="521" t="s">
        <v>655</v>
      </c>
    </row>
    <row r="6" spans="1:7" x14ac:dyDescent="0.15">
      <c r="A6" s="508">
        <v>1</v>
      </c>
      <c r="B6" s="522" t="s">
        <v>398</v>
      </c>
      <c r="C6" s="523">
        <f>SUM(C7:C19)</f>
        <v>0</v>
      </c>
      <c r="D6" s="523">
        <f>SUM(D7:D19)</f>
        <v>0</v>
      </c>
      <c r="E6" s="523">
        <f>D6-C6</f>
        <v>0</v>
      </c>
      <c r="F6" s="523">
        <f>IF(C6=0,0,E6*100/C6)</f>
        <v>0</v>
      </c>
    </row>
    <row r="7" spans="1:7" x14ac:dyDescent="0.15">
      <c r="A7" s="508">
        <v>2</v>
      </c>
      <c r="B7" s="509" t="s">
        <v>399</v>
      </c>
      <c r="C7" s="510">
        <f>现金!F5+银行存款!G5+其他货币资金!G5</f>
        <v>0</v>
      </c>
      <c r="D7" s="510">
        <f>现金!J5+银行存款!K5+其他货币资金!J5</f>
        <v>0</v>
      </c>
      <c r="E7" s="510">
        <f t="shared" ref="E7:E41" si="0">D7-C7</f>
        <v>0</v>
      </c>
      <c r="F7" s="510">
        <f>IF(C7=0,0,E7*100/C7)</f>
        <v>0</v>
      </c>
      <c r="G7" s="551" t="str">
        <f>IF((SUM(现金!$J$6:$J$1000)+SUM(银行存款!$K$6:$K$994)+SUM(其他货币资金!$J$6:$J$999))=D7,"ok",FALSE)</f>
        <v>ok</v>
      </c>
    </row>
    <row r="8" spans="1:7" x14ac:dyDescent="0.15">
      <c r="A8" s="508">
        <v>3</v>
      </c>
      <c r="B8" s="509" t="s">
        <v>400</v>
      </c>
      <c r="C8" s="510">
        <f>交易性金融资产_股票!G5+交易性金融资产_债券!H5+交易性金融资产_基金!G5</f>
        <v>0</v>
      </c>
      <c r="D8" s="510">
        <f>交易性金融资产_股票!I5+交易性金融资产_债券!K5+交易性金融资产_基金!K5</f>
        <v>0</v>
      </c>
      <c r="E8" s="510">
        <f t="shared" si="0"/>
        <v>0</v>
      </c>
      <c r="F8" s="510">
        <f t="shared" ref="F8:F19" si="1">IF(C8=0,0,E8*100/C8)</f>
        <v>0</v>
      </c>
      <c r="G8" s="551" t="str">
        <f>IF((SUM(交易性金融资产_股票!$I$6:$I$995)+SUM(交易性金融资产_债券!$K$6:$K$999)+SUM(交易性金融资产_基金!$K$6:$K$1000))=D8,"ok",FALSE)</f>
        <v>ok</v>
      </c>
    </row>
    <row r="9" spans="1:7" x14ac:dyDescent="0.15">
      <c r="A9" s="508">
        <v>4</v>
      </c>
      <c r="B9" s="509" t="s">
        <v>486</v>
      </c>
      <c r="C9" s="510">
        <f>衍生金融资产!F5</f>
        <v>0</v>
      </c>
      <c r="D9" s="510">
        <f>衍生金融资产!I5</f>
        <v>0</v>
      </c>
      <c r="E9" s="510">
        <f t="shared" ref="E9" si="2">D9-C9</f>
        <v>0</v>
      </c>
      <c r="F9" s="510">
        <f t="shared" ref="F9" si="3">IF(C9=0,0,E9*100/C9)</f>
        <v>0</v>
      </c>
      <c r="G9" s="551" t="str">
        <f>IF(SUM(衍生金融资产!$I$6:$I$1000)=衍生金融资产!$I$5,"ok",FALSE)</f>
        <v>ok</v>
      </c>
    </row>
    <row r="10" spans="1:7" x14ac:dyDescent="0.15">
      <c r="A10" s="508">
        <v>5</v>
      </c>
      <c r="B10" s="509" t="s">
        <v>401</v>
      </c>
      <c r="C10" s="510">
        <f>应收票据!F5</f>
        <v>0</v>
      </c>
      <c r="D10" s="510">
        <f>应收票据!J5</f>
        <v>0</v>
      </c>
      <c r="E10" s="510">
        <f t="shared" si="0"/>
        <v>0</v>
      </c>
      <c r="F10" s="510">
        <f t="shared" si="1"/>
        <v>0</v>
      </c>
      <c r="G10" s="551" t="str">
        <f>IF(SUM(应收票据!$J$6:$J$996)=应收票据!$J$5,"ok",FALSE)</f>
        <v>ok</v>
      </c>
    </row>
    <row r="11" spans="1:7" x14ac:dyDescent="0.15">
      <c r="A11" s="508">
        <v>6</v>
      </c>
      <c r="B11" s="509" t="s">
        <v>402</v>
      </c>
      <c r="C11" s="510">
        <f>应收账款!F5</f>
        <v>0</v>
      </c>
      <c r="D11" s="510">
        <f>应收账款!L5</f>
        <v>0</v>
      </c>
      <c r="E11" s="510">
        <f t="shared" si="0"/>
        <v>0</v>
      </c>
      <c r="F11" s="510">
        <f t="shared" si="1"/>
        <v>0</v>
      </c>
      <c r="G11" s="551" t="str">
        <f>IF(SUM(应收账款!$L$6:$L$9965)=应收账款!$L$5,"ok",FALSE)</f>
        <v>ok</v>
      </c>
    </row>
    <row r="12" spans="1:7" x14ac:dyDescent="0.15">
      <c r="A12" s="508">
        <v>7</v>
      </c>
      <c r="B12" s="509" t="s">
        <v>488</v>
      </c>
      <c r="C12" s="510">
        <f>应收款项融资!F5</f>
        <v>0</v>
      </c>
      <c r="D12" s="510">
        <f>应收款项融资!J5</f>
        <v>0</v>
      </c>
      <c r="E12" s="510">
        <f t="shared" si="0"/>
        <v>0</v>
      </c>
      <c r="F12" s="510">
        <f t="shared" si="1"/>
        <v>0</v>
      </c>
      <c r="G12" s="551" t="str">
        <f>IF(SUM(应收款项融资!$J$6:$J$1000)=应收款项融资!$J$5,"ok",FALSE)</f>
        <v>ok</v>
      </c>
    </row>
    <row r="13" spans="1:7" x14ac:dyDescent="0.15">
      <c r="A13" s="508">
        <v>8</v>
      </c>
      <c r="B13" s="509" t="s">
        <v>487</v>
      </c>
      <c r="C13" s="510">
        <f>预付款项!F5</f>
        <v>0</v>
      </c>
      <c r="D13" s="510">
        <f>预付款项!L5</f>
        <v>0</v>
      </c>
      <c r="E13" s="510">
        <f t="shared" si="0"/>
        <v>0</v>
      </c>
      <c r="F13" s="510">
        <f t="shared" si="1"/>
        <v>0</v>
      </c>
      <c r="G13" s="551" t="str">
        <f>IF(SUM(预付款项!$L$6:$L$9941)=预付款项!$L$5,"ok",FALSE)</f>
        <v>ok</v>
      </c>
    </row>
    <row r="14" spans="1:7" x14ac:dyDescent="0.15">
      <c r="A14" s="508">
        <v>9</v>
      </c>
      <c r="B14" s="509" t="s">
        <v>403</v>
      </c>
      <c r="C14" s="510">
        <f>其他应收款!F5</f>
        <v>0</v>
      </c>
      <c r="D14" s="510">
        <f>其他应收款!L5</f>
        <v>0</v>
      </c>
      <c r="E14" s="510">
        <f t="shared" si="0"/>
        <v>0</v>
      </c>
      <c r="F14" s="510">
        <f t="shared" si="1"/>
        <v>0</v>
      </c>
      <c r="G14" s="551" t="str">
        <f>IF(SUM(其他应收款!$L$6:$L$998)=其他应收款!$L$5,"ok",FALSE)</f>
        <v>ok</v>
      </c>
    </row>
    <row r="15" spans="1:7" x14ac:dyDescent="0.15">
      <c r="A15" s="508">
        <v>10</v>
      </c>
      <c r="B15" s="509" t="s">
        <v>489</v>
      </c>
      <c r="C15" s="510">
        <f>存货_材料采购!G5+存货_原材料!G5+存货_在库周转材料!H5+存货_委托外加工物资!H5+'存货_库存商品（产成品）'!I5+存货_自制半成品!G5+存货_发出商品!H5+存货_在用周转材料!G5</f>
        <v>0</v>
      </c>
      <c r="D15" s="510">
        <f>存货_材料采购!K5+存货_原材料!O5+存货_在库周转材料!P5+存货_委托外加工物资!K5+'存货_库存商品（产成品）'!S5+存货_自制半成品!O5+存货_发出商品!N5+存货_在用周转材料!K5</f>
        <v>0</v>
      </c>
      <c r="E15" s="510">
        <f t="shared" si="0"/>
        <v>0</v>
      </c>
      <c r="F15" s="510">
        <f t="shared" si="1"/>
        <v>0</v>
      </c>
      <c r="G15" s="551" t="str">
        <f>IF((SUM(存货_材料采购!$K$6:$K$999)+SUM(存货_原材料!$O$6:$O$1169)+SUM(存货_在库周转材料!$P$6:$P$968)+SUM(存货_委托外加工物资!$K$6:$K$1000)+SUM('存货_库存商品（产成品）'!$S$6:$S$4550)+SUM(存货_自制半成品!$O$6:$O$5000)+SUM(存货_发出商品!$N$6:$N$5000)+SUM(存货_在用周转材料!$K$6:$K$999))=D15,"ok",FALSE)</f>
        <v>ok</v>
      </c>
    </row>
    <row r="16" spans="1:7" x14ac:dyDescent="0.15">
      <c r="A16" s="508">
        <v>11</v>
      </c>
      <c r="B16" s="509" t="s">
        <v>490</v>
      </c>
      <c r="C16" s="510">
        <f>合同资产!G5</f>
        <v>0</v>
      </c>
      <c r="D16" s="510">
        <f>合同资产!K5</f>
        <v>0</v>
      </c>
      <c r="E16" s="510">
        <f t="shared" si="0"/>
        <v>0</v>
      </c>
      <c r="F16" s="510">
        <f t="shared" si="1"/>
        <v>0</v>
      </c>
      <c r="G16" s="551" t="str">
        <f>IF(SUM(合同资产!$K$6:$II$999)=合同资产!$K$5,"ok",FALSE)</f>
        <v>ok</v>
      </c>
    </row>
    <row r="17" spans="1:7" x14ac:dyDescent="0.15">
      <c r="A17" s="508">
        <v>12</v>
      </c>
      <c r="B17" s="509" t="s">
        <v>491</v>
      </c>
      <c r="C17" s="510">
        <f>持有待售资产!E5</f>
        <v>0</v>
      </c>
      <c r="D17" s="510">
        <f>持有待售资产!J5</f>
        <v>0</v>
      </c>
      <c r="E17" s="510">
        <f t="shared" si="0"/>
        <v>0</v>
      </c>
      <c r="F17" s="510">
        <f t="shared" si="1"/>
        <v>0</v>
      </c>
      <c r="G17" s="551" t="str">
        <f>IF(SUM(持有待售资产!$J$6:$J$1000)=持有待售资产!$J$5,"ok",FALSE)</f>
        <v>ok</v>
      </c>
    </row>
    <row r="18" spans="1:7" x14ac:dyDescent="0.15">
      <c r="A18" s="508">
        <v>13</v>
      </c>
      <c r="B18" s="509" t="s">
        <v>404</v>
      </c>
      <c r="C18" s="510">
        <f>一年内到期的非流动资产!E5</f>
        <v>0</v>
      </c>
      <c r="D18" s="510">
        <f>一年内到期的非流动资产!G5</f>
        <v>0</v>
      </c>
      <c r="E18" s="510">
        <f t="shared" si="0"/>
        <v>0</v>
      </c>
      <c r="F18" s="510">
        <f t="shared" si="1"/>
        <v>0</v>
      </c>
      <c r="G18" s="551" t="str">
        <f>IF(SUM(一年内到期的非流动资产!$G$6:$G$100)=一年内到期的非流动资产!$G$5,"ok",FALSE)</f>
        <v>ok</v>
      </c>
    </row>
    <row r="19" spans="1:7" x14ac:dyDescent="0.15">
      <c r="A19" s="508">
        <v>14</v>
      </c>
      <c r="B19" s="509" t="s">
        <v>405</v>
      </c>
      <c r="C19" s="510">
        <f>其他流动资产!E5</f>
        <v>0</v>
      </c>
      <c r="D19" s="510">
        <f>其他流动资产!H5</f>
        <v>0</v>
      </c>
      <c r="E19" s="510">
        <f t="shared" si="0"/>
        <v>0</v>
      </c>
      <c r="F19" s="510">
        <f t="shared" si="1"/>
        <v>0</v>
      </c>
      <c r="G19" s="551" t="str">
        <f>IF(SUM(其他流动资产!$H$6:$H$100)=其他流动资产!$H$5,"ok",FALSE)</f>
        <v>ok</v>
      </c>
    </row>
    <row r="20" spans="1:7" x14ac:dyDescent="0.15">
      <c r="A20" s="508">
        <v>15</v>
      </c>
      <c r="B20" s="522" t="s">
        <v>406</v>
      </c>
      <c r="C20" s="523">
        <f>SUM(C21:C40)</f>
        <v>1055990.82</v>
      </c>
      <c r="D20" s="523">
        <f>SUM(D21:D40)</f>
        <v>0</v>
      </c>
      <c r="E20" s="523">
        <f t="shared" si="0"/>
        <v>-1055990.82</v>
      </c>
      <c r="F20" s="523">
        <f>IF(C20=0,0,E20*100/C20)</f>
        <v>-100</v>
      </c>
      <c r="G20" s="551" t="str">
        <f>IF(SUM(应收票据!$J$6:$J$996)=应收票据!$J$5,"ok",FALSE)</f>
        <v>ok</v>
      </c>
    </row>
    <row r="21" spans="1:7" x14ac:dyDescent="0.15">
      <c r="A21" s="508">
        <v>16</v>
      </c>
      <c r="B21" s="509" t="s">
        <v>407</v>
      </c>
      <c r="C21" s="510">
        <f>可供出售的金融资产_股票投资!I5+可供出售的金融资产_债券投资!H5+可供出售的金融资产_其他投资!H5</f>
        <v>0</v>
      </c>
      <c r="D21" s="510">
        <f>可供出售的金融资产_股票投资!K5+可供出售的金融资产_债券投资!K5+可供出售的金融资产_其他投资!K5</f>
        <v>0</v>
      </c>
      <c r="E21" s="510">
        <f t="shared" si="0"/>
        <v>0</v>
      </c>
      <c r="F21" s="510">
        <f>IF(C21=0,0,E21*100/C21)</f>
        <v>0</v>
      </c>
      <c r="G21" s="551" t="str">
        <f>IF((SUM(可供出售的金融资产_股票投资!$K$6:$K$100)+SUM(可供出售的金融资产_债券投资!$K$6:$K$100)+SUM(可供出售的金融资产_其他投资!$K$6:$K$100))=D21,"ok",FALSE)</f>
        <v>ok</v>
      </c>
    </row>
    <row r="22" spans="1:7" x14ac:dyDescent="0.15">
      <c r="A22" s="508">
        <v>17</v>
      </c>
      <c r="B22" s="509" t="s">
        <v>408</v>
      </c>
      <c r="C22" s="510">
        <f>持有至到期投资!H5</f>
        <v>0</v>
      </c>
      <c r="D22" s="510">
        <f>持有至到期投资!J5</f>
        <v>0</v>
      </c>
      <c r="E22" s="510">
        <f t="shared" si="0"/>
        <v>0</v>
      </c>
      <c r="F22" s="510">
        <f t="shared" ref="F22:F40" si="4">IF(C22=0,0,E22*100/C22)</f>
        <v>0</v>
      </c>
      <c r="G22" s="551" t="str">
        <f>IF(SUM(持有至到期投资!$J$6:$J$100)=持有至到期投资!$J$5,"ok",FALSE)</f>
        <v>ok</v>
      </c>
    </row>
    <row r="23" spans="1:7" x14ac:dyDescent="0.15">
      <c r="A23" s="508">
        <v>18</v>
      </c>
      <c r="B23" s="509" t="s">
        <v>492</v>
      </c>
      <c r="C23" s="510">
        <f>债权投资!G5</f>
        <v>0</v>
      </c>
      <c r="D23" s="510">
        <f>债权投资!J5</f>
        <v>0</v>
      </c>
      <c r="E23" s="510">
        <f t="shared" si="0"/>
        <v>0</v>
      </c>
      <c r="F23" s="510">
        <f t="shared" si="4"/>
        <v>0</v>
      </c>
      <c r="G23" s="551" t="str">
        <f>IF(SUM(债权投资!$J$6:$J$100)=债权投资!$J$5,"ok",FALSE)</f>
        <v>ok</v>
      </c>
    </row>
    <row r="24" spans="1:7" x14ac:dyDescent="0.15">
      <c r="A24" s="508">
        <v>19</v>
      </c>
      <c r="B24" s="509" t="s">
        <v>482</v>
      </c>
      <c r="C24" s="510">
        <f>其他债权投资!G5</f>
        <v>0</v>
      </c>
      <c r="D24" s="510">
        <f>其他债权投资!J5</f>
        <v>0</v>
      </c>
      <c r="E24" s="510">
        <f t="shared" si="0"/>
        <v>0</v>
      </c>
      <c r="F24" s="510">
        <f t="shared" si="4"/>
        <v>0</v>
      </c>
      <c r="G24" s="551" t="str">
        <f>IF(SUM(持有至到期投资!$J$6:$J$100)=持有至到期投资!$J$5,"ok",FALSE)</f>
        <v>ok</v>
      </c>
    </row>
    <row r="25" spans="1:7" x14ac:dyDescent="0.15">
      <c r="A25" s="508">
        <v>20</v>
      </c>
      <c r="B25" s="509" t="s">
        <v>409</v>
      </c>
      <c r="C25" s="510">
        <f>长期应收款!E5</f>
        <v>0</v>
      </c>
      <c r="D25" s="510">
        <f>长期应收款!K5</f>
        <v>0</v>
      </c>
      <c r="E25" s="510">
        <f t="shared" si="0"/>
        <v>0</v>
      </c>
      <c r="F25" s="510">
        <f t="shared" si="4"/>
        <v>0</v>
      </c>
      <c r="G25" s="551" t="str">
        <f>IF(SUM(长期应收款!$K$6:$K$100)=长期应收款!$K$5,"ok",FALSE)</f>
        <v>ok</v>
      </c>
    </row>
    <row r="26" spans="1:7" x14ac:dyDescent="0.15">
      <c r="A26" s="508">
        <v>21</v>
      </c>
      <c r="B26" s="509" t="s">
        <v>410</v>
      </c>
      <c r="C26" s="510">
        <f>长期股权投资!F5</f>
        <v>0</v>
      </c>
      <c r="D26" s="510">
        <f>长期股权投资!J5</f>
        <v>0</v>
      </c>
      <c r="E26" s="510">
        <f t="shared" si="0"/>
        <v>0</v>
      </c>
      <c r="F26" s="510">
        <f t="shared" si="4"/>
        <v>0</v>
      </c>
      <c r="G26" s="551" t="str">
        <f>IF(SUM(长期股权投资!$J$6:$J$1000)=长期股权投资!$J$5,"ok",FALSE)</f>
        <v>ok</v>
      </c>
    </row>
    <row r="27" spans="1:7" x14ac:dyDescent="0.15">
      <c r="A27" s="508">
        <v>22</v>
      </c>
      <c r="B27" s="509" t="s">
        <v>493</v>
      </c>
      <c r="C27" s="510">
        <f>其他权益工具投资!F5</f>
        <v>0</v>
      </c>
      <c r="D27" s="510">
        <f>其他权益工具投资!I5</f>
        <v>0</v>
      </c>
      <c r="E27" s="510">
        <f t="shared" si="0"/>
        <v>0</v>
      </c>
      <c r="F27" s="510">
        <f t="shared" si="4"/>
        <v>0</v>
      </c>
      <c r="G27" s="551" t="str">
        <f>IF(SUM(其他权益工具投资!$I$6:$I$100)=其他权益工具投资!$I$5,"ok",FALSE)</f>
        <v>ok</v>
      </c>
    </row>
    <row r="28" spans="1:7" x14ac:dyDescent="0.15">
      <c r="A28" s="508">
        <v>23</v>
      </c>
      <c r="B28" s="509" t="s">
        <v>494</v>
      </c>
      <c r="C28" s="510">
        <f>其他非流动金融资产!G5</f>
        <v>0</v>
      </c>
      <c r="D28" s="510">
        <f>其他非流动金融资产!J5</f>
        <v>0</v>
      </c>
      <c r="E28" s="510">
        <f t="shared" si="0"/>
        <v>0</v>
      </c>
      <c r="F28" s="510">
        <f t="shared" si="4"/>
        <v>0</v>
      </c>
      <c r="G28" s="551" t="str">
        <f>IF(SUM(其他非流动金融资产!$J$6:$J$1000)=其他非流动金融资产!$J$5,"ok",FALSE)</f>
        <v>ok</v>
      </c>
    </row>
    <row r="29" spans="1:7" x14ac:dyDescent="0.15">
      <c r="A29" s="508">
        <v>24</v>
      </c>
      <c r="B29" s="509" t="s">
        <v>411</v>
      </c>
      <c r="C29" s="510">
        <f>投资性房地产_房屋建筑物!L5+投资性房地产_土地使用权!M5</f>
        <v>0</v>
      </c>
      <c r="D29" s="510">
        <f>投资性房地产_房屋建筑物!Z5+投资性房地产_土地使用权!P5</f>
        <v>0</v>
      </c>
      <c r="E29" s="510">
        <f t="shared" si="0"/>
        <v>0</v>
      </c>
      <c r="F29" s="510">
        <f t="shared" si="4"/>
        <v>0</v>
      </c>
      <c r="G29" s="551" t="str">
        <f>IF((SUM(投资性房地产_房屋建筑物!$Z$6:$Z$1000)+SUM(投资性房地产_土地使用权!$P$6:$P$1000))=D29,"ok",FALSE)</f>
        <v>ok</v>
      </c>
    </row>
    <row r="30" spans="1:7" x14ac:dyDescent="0.15">
      <c r="A30" s="508">
        <v>25</v>
      </c>
      <c r="B30" s="509" t="s">
        <v>412</v>
      </c>
      <c r="C30" s="510">
        <f>固定资产_房屋建筑物!J5+固定资产_构筑物!K5+固定资产_管道沟槽!J5+固定资产_机器设备!K5+固定资产_运输设备!L5+固定资产_电子设备及其他设备!K5</f>
        <v>1055990.82</v>
      </c>
      <c r="D30" s="510">
        <f>固定资产_房屋建筑物!X5+固定资产_构筑物!P5+固定资产_管道沟槽!O5+固定资产_机器设备!Y5+固定资产_运输设备!Z5+固定资产_电子设备及其他设备!Y5</f>
        <v>0</v>
      </c>
      <c r="E30" s="510">
        <f t="shared" si="0"/>
        <v>-1055990.82</v>
      </c>
      <c r="F30" s="510">
        <f t="shared" si="4"/>
        <v>-100</v>
      </c>
      <c r="G30" s="551" t="str">
        <f>IF(SUM(固定资产_房屋建筑物!$X$6:$X$987)+SUM(固定资产_构筑物!$P$6:$P$1000)+SUM(固定资产_管道沟槽!$O$6:$O$1000)+SUM(固定资产_机器设备!$Y$6:$Y$7786)+SUM(固定资产_运输设备!$Z$6:$Z$10000)+SUM(固定资产_电子设备及其他设备!$Y$6:$Y$9258)=D30,"ok",FALSE)</f>
        <v>ok</v>
      </c>
    </row>
    <row r="31" spans="1:7" x14ac:dyDescent="0.15">
      <c r="A31" s="508">
        <v>26</v>
      </c>
      <c r="B31" s="509" t="s">
        <v>413</v>
      </c>
      <c r="C31" s="510">
        <f>在建工程_土建!I5+在建工程_设备!H5</f>
        <v>0</v>
      </c>
      <c r="D31" s="510">
        <f>在建工程_土建!P5+在建工程_设备!S5</f>
        <v>0</v>
      </c>
      <c r="E31" s="510">
        <f t="shared" si="0"/>
        <v>0</v>
      </c>
      <c r="F31" s="510">
        <f t="shared" si="4"/>
        <v>0</v>
      </c>
      <c r="G31" s="551" t="str">
        <f>IF((SUM(在建工程_土建!$P$6:$P$1000)+SUM(在建工程_设备!$S$6:$S$1000))=D31,"ok",FALSE)</f>
        <v>ok</v>
      </c>
    </row>
    <row r="32" spans="1:7" x14ac:dyDescent="0.15">
      <c r="A32" s="508">
        <v>27</v>
      </c>
      <c r="B32" s="509" t="s">
        <v>414</v>
      </c>
      <c r="C32" s="510">
        <f>生产性生物资产!H5</f>
        <v>0</v>
      </c>
      <c r="D32" s="510">
        <f>生产性生物资产!M5</f>
        <v>0</v>
      </c>
      <c r="E32" s="510">
        <f t="shared" si="0"/>
        <v>0</v>
      </c>
      <c r="F32" s="510">
        <f t="shared" si="4"/>
        <v>0</v>
      </c>
      <c r="G32" s="551" t="str">
        <f>IF(SUM(生产性生物资产!$M$6:$M$1000)=生产性生物资产!$M$5,"ok",FALSE)</f>
        <v>ok</v>
      </c>
    </row>
    <row r="33" spans="1:7" x14ac:dyDescent="0.15">
      <c r="A33" s="508">
        <v>28</v>
      </c>
      <c r="B33" s="509" t="s">
        <v>415</v>
      </c>
      <c r="C33" s="510">
        <f>油气资产!J5</f>
        <v>0</v>
      </c>
      <c r="D33" s="510">
        <f>油气资产!O5</f>
        <v>0</v>
      </c>
      <c r="E33" s="510">
        <f t="shared" si="0"/>
        <v>0</v>
      </c>
      <c r="F33" s="510">
        <f t="shared" si="4"/>
        <v>0</v>
      </c>
      <c r="G33" s="551" t="str">
        <f>IF(SUM(油气资产!$O$6:$O$1000)=油气资产!$O$5,"ok",FALSE)</f>
        <v>ok</v>
      </c>
    </row>
    <row r="34" spans="1:7" x14ac:dyDescent="0.15">
      <c r="A34" s="508">
        <v>29</v>
      </c>
      <c r="B34" s="509" t="s">
        <v>495</v>
      </c>
      <c r="C34" s="510">
        <f>使用权资产!I5</f>
        <v>0</v>
      </c>
      <c r="D34" s="510">
        <f>使用权资产!L5</f>
        <v>0</v>
      </c>
      <c r="E34" s="510">
        <f t="shared" si="0"/>
        <v>0</v>
      </c>
      <c r="F34" s="510">
        <f t="shared" si="4"/>
        <v>0</v>
      </c>
      <c r="G34" s="551" t="str">
        <f>IF(SUM(使用权资产!$L$6:$L$1000)=使用权资产!$L$5,"ok",FALSE)</f>
        <v>ok</v>
      </c>
    </row>
    <row r="35" spans="1:7" x14ac:dyDescent="0.15">
      <c r="A35" s="508">
        <v>30</v>
      </c>
      <c r="B35" s="509" t="s">
        <v>416</v>
      </c>
      <c r="C35" s="510">
        <f>无形资产_土地!L5+无形资产_矿业权!J5+无形资产_其他!F5</f>
        <v>0</v>
      </c>
      <c r="D35" s="510">
        <f>无形资产_土地!O5+无形资产_矿业权!N5+无形资产_其他!K5</f>
        <v>0</v>
      </c>
      <c r="E35" s="510">
        <f t="shared" si="0"/>
        <v>0</v>
      </c>
      <c r="F35" s="510">
        <f t="shared" si="4"/>
        <v>0</v>
      </c>
      <c r="G35" s="551" t="str">
        <f>IF((SUM(无形资产_土地!$O$6:$O$100)+SUM(无形资产_矿业权!$N$6:$N$100)+SUM(无形资产_其他!$K$6:$K$998))=D35,"ok",FALSE)</f>
        <v>ok</v>
      </c>
    </row>
    <row r="36" spans="1:7" x14ac:dyDescent="0.15">
      <c r="A36" s="508">
        <v>31</v>
      </c>
      <c r="B36" s="509" t="s">
        <v>386</v>
      </c>
      <c r="C36" s="510">
        <f>开发支出!D5</f>
        <v>0</v>
      </c>
      <c r="D36" s="510">
        <f>开发支出!H5</f>
        <v>0</v>
      </c>
      <c r="E36" s="510">
        <f t="shared" si="0"/>
        <v>0</v>
      </c>
      <c r="F36" s="510">
        <f t="shared" si="4"/>
        <v>0</v>
      </c>
      <c r="G36" s="551" t="str">
        <f>IF(SUM(开发支出!$H$6:$H$1000)=开发支出!$H$5,"ok",FALSE)</f>
        <v>ok</v>
      </c>
    </row>
    <row r="37" spans="1:7" x14ac:dyDescent="0.15">
      <c r="A37" s="508">
        <v>32</v>
      </c>
      <c r="B37" s="509" t="s">
        <v>417</v>
      </c>
      <c r="C37" s="510">
        <f>商誉!D5</f>
        <v>0</v>
      </c>
      <c r="D37" s="510">
        <f>商誉!G5</f>
        <v>0</v>
      </c>
      <c r="E37" s="510">
        <f t="shared" si="0"/>
        <v>0</v>
      </c>
      <c r="F37" s="510">
        <f t="shared" si="4"/>
        <v>0</v>
      </c>
      <c r="G37" s="551" t="str">
        <f>IF(SUM(商誉!$G$6:$G$100)=商誉!$G$5,"ok",FALSE)</f>
        <v>ok</v>
      </c>
    </row>
    <row r="38" spans="1:7" x14ac:dyDescent="0.15">
      <c r="A38" s="508">
        <v>33</v>
      </c>
      <c r="B38" s="509" t="s">
        <v>387</v>
      </c>
      <c r="C38" s="510">
        <f>长期待摊费用!G5</f>
        <v>0</v>
      </c>
      <c r="D38" s="510">
        <f>长期待摊费用!I5</f>
        <v>0</v>
      </c>
      <c r="E38" s="510">
        <f t="shared" si="0"/>
        <v>0</v>
      </c>
      <c r="F38" s="510">
        <f t="shared" si="4"/>
        <v>0</v>
      </c>
      <c r="G38" s="551" t="str">
        <f>IF(SUM(长期待摊费用!$I$6:$I$1000)=长期待摊费用!$I$5,"ok",FALSE)</f>
        <v>ok</v>
      </c>
    </row>
    <row r="39" spans="1:7" x14ac:dyDescent="0.15">
      <c r="A39" s="508">
        <v>34</v>
      </c>
      <c r="B39" s="509" t="s">
        <v>388</v>
      </c>
      <c r="C39" s="510">
        <f>递延所得税资产!D5</f>
        <v>0</v>
      </c>
      <c r="D39" s="510">
        <f>递延所得税资产!G5</f>
        <v>0</v>
      </c>
      <c r="E39" s="510">
        <f t="shared" si="0"/>
        <v>0</v>
      </c>
      <c r="F39" s="510">
        <f t="shared" si="4"/>
        <v>0</v>
      </c>
      <c r="G39" s="551" t="str">
        <f>IF(SUM(递延所得税资产!$G$6:$G$100)=递延所得税资产!$G$5,"ok",FALSE)</f>
        <v>ok</v>
      </c>
    </row>
    <row r="40" spans="1:7" x14ac:dyDescent="0.15">
      <c r="A40" s="508">
        <v>35</v>
      </c>
      <c r="B40" s="509" t="s">
        <v>389</v>
      </c>
      <c r="C40" s="510">
        <f>其他非流动资产!D5</f>
        <v>0</v>
      </c>
      <c r="D40" s="510">
        <f>其他非流动资产!G5</f>
        <v>0</v>
      </c>
      <c r="E40" s="510">
        <f t="shared" si="0"/>
        <v>0</v>
      </c>
      <c r="F40" s="510">
        <f t="shared" si="4"/>
        <v>0</v>
      </c>
      <c r="G40" s="551" t="str">
        <f>IF(SUM(其他非流动资产!$G$6:$G$100)=其他非流动资产!$G$5,"ok",FALSE)</f>
        <v>ok</v>
      </c>
    </row>
    <row r="41" spans="1:7" x14ac:dyDescent="0.15">
      <c r="A41" s="508">
        <v>36</v>
      </c>
      <c r="B41" s="522" t="s">
        <v>418</v>
      </c>
      <c r="C41" s="523">
        <f>C6+C20</f>
        <v>1055990.82</v>
      </c>
      <c r="D41" s="523">
        <f>D6+D20</f>
        <v>0</v>
      </c>
      <c r="E41" s="523">
        <f t="shared" si="0"/>
        <v>-1055990.82</v>
      </c>
      <c r="F41" s="523">
        <f>IF(C41=0,0,E41*100/C41)</f>
        <v>-100</v>
      </c>
    </row>
    <row r="42" spans="1:7" x14ac:dyDescent="0.15">
      <c r="A42" s="508">
        <v>37</v>
      </c>
      <c r="B42" s="522" t="s">
        <v>419</v>
      </c>
      <c r="C42" s="523">
        <f>SUM(C43:C55)</f>
        <v>0</v>
      </c>
      <c r="D42" s="523">
        <f>SUM(D43:D55)</f>
        <v>0</v>
      </c>
      <c r="E42" s="523">
        <f t="shared" ref="E42:E66" si="5">D42-C42</f>
        <v>0</v>
      </c>
      <c r="F42" s="523">
        <f>IF(C42=0,0,E42*100/C42)</f>
        <v>0</v>
      </c>
    </row>
    <row r="43" spans="1:7" x14ac:dyDescent="0.15">
      <c r="A43" s="508">
        <v>38</v>
      </c>
      <c r="B43" s="509" t="s">
        <v>420</v>
      </c>
      <c r="C43" s="510">
        <f>短期借款!H5</f>
        <v>0</v>
      </c>
      <c r="D43" s="510">
        <f>短期借款!N5</f>
        <v>0</v>
      </c>
      <c r="E43" s="510">
        <f t="shared" si="5"/>
        <v>0</v>
      </c>
      <c r="F43" s="510">
        <f>IF(C43=0,0,E43*100/C43)</f>
        <v>0</v>
      </c>
      <c r="G43" s="551" t="str">
        <f>IF(SUM(短期借款!$N$6:$N$1000)=短期借款!$N$5,"ok",FALSE)</f>
        <v>ok</v>
      </c>
    </row>
    <row r="44" spans="1:7" x14ac:dyDescent="0.15">
      <c r="A44" s="508">
        <v>39</v>
      </c>
      <c r="B44" s="509" t="s">
        <v>421</v>
      </c>
      <c r="C44" s="510">
        <f>交易性金融负债!E5</f>
        <v>0</v>
      </c>
      <c r="D44" s="510">
        <f>交易性金融负债!H5</f>
        <v>0</v>
      </c>
      <c r="E44" s="510">
        <f t="shared" si="5"/>
        <v>0</v>
      </c>
      <c r="F44" s="510">
        <f t="shared" ref="F44:F55" si="6">IF(C44=0,0,E44*100/C44)</f>
        <v>0</v>
      </c>
      <c r="G44" s="551" t="str">
        <f>IF(SUM(交易性金融负债!$H$6:$H$1000)=交易性金融负债!$H$5,"ok",FALSE)</f>
        <v>ok</v>
      </c>
    </row>
    <row r="45" spans="1:7" x14ac:dyDescent="0.15">
      <c r="A45" s="508">
        <v>40</v>
      </c>
      <c r="B45" s="509" t="s">
        <v>497</v>
      </c>
      <c r="C45" s="510">
        <f>衍生金融负债!F5</f>
        <v>0</v>
      </c>
      <c r="D45" s="510">
        <f>衍生金融负债!I5</f>
        <v>0</v>
      </c>
      <c r="E45" s="510">
        <f t="shared" si="5"/>
        <v>0</v>
      </c>
      <c r="F45" s="510">
        <f t="shared" si="6"/>
        <v>0</v>
      </c>
      <c r="G45" s="551" t="str">
        <f>IF(SUM(衍生金融负债!$I$6:$I$1000)=衍生金融负债!$I$5,"ok",FALSE)</f>
        <v>ok</v>
      </c>
    </row>
    <row r="46" spans="1:7" x14ac:dyDescent="0.15">
      <c r="A46" s="508">
        <v>41</v>
      </c>
      <c r="B46" s="509" t="s">
        <v>422</v>
      </c>
      <c r="C46" s="510">
        <f>应付票据!F5</f>
        <v>0</v>
      </c>
      <c r="D46" s="510">
        <f>应付票据!H5</f>
        <v>0</v>
      </c>
      <c r="E46" s="510">
        <f t="shared" si="5"/>
        <v>0</v>
      </c>
      <c r="F46" s="510">
        <f t="shared" si="6"/>
        <v>0</v>
      </c>
      <c r="G46" s="551" t="str">
        <f>IF(SUM(应付票据!$H$6:$H$1000)=应付票据!$H$5,"ok",FALSE)</f>
        <v>ok</v>
      </c>
    </row>
    <row r="47" spans="1:7" x14ac:dyDescent="0.15">
      <c r="A47" s="508">
        <v>42</v>
      </c>
      <c r="B47" s="509" t="s">
        <v>423</v>
      </c>
      <c r="C47" s="510">
        <f>应付账款!E5</f>
        <v>0</v>
      </c>
      <c r="D47" s="510">
        <f>应付账款!K5</f>
        <v>0</v>
      </c>
      <c r="E47" s="510">
        <f t="shared" si="5"/>
        <v>0</v>
      </c>
      <c r="F47" s="510">
        <f t="shared" si="6"/>
        <v>0</v>
      </c>
      <c r="G47" s="551" t="str">
        <f>IF(SUM(应付账款!$K$6:$K$9999)=应付账款!$K$5,"ok",FALSE)</f>
        <v>ok</v>
      </c>
    </row>
    <row r="48" spans="1:7" x14ac:dyDescent="0.15">
      <c r="A48" s="508">
        <v>43</v>
      </c>
      <c r="B48" s="509" t="s">
        <v>496</v>
      </c>
      <c r="C48" s="510">
        <f>预收款项!E5</f>
        <v>0</v>
      </c>
      <c r="D48" s="510">
        <f>预收款项!K5</f>
        <v>0</v>
      </c>
      <c r="E48" s="510">
        <f t="shared" si="5"/>
        <v>0</v>
      </c>
      <c r="F48" s="510">
        <f t="shared" si="6"/>
        <v>0</v>
      </c>
      <c r="G48" s="551" t="str">
        <f>IF(SUM(预收款项!$K$6:$K$9920)=预收款项!$K$5,"ok",FALSE)</f>
        <v>ok</v>
      </c>
    </row>
    <row r="49" spans="1:7" x14ac:dyDescent="0.15">
      <c r="A49" s="508">
        <v>44</v>
      </c>
      <c r="B49" s="509" t="s">
        <v>498</v>
      </c>
      <c r="C49" s="510">
        <f>合同负债!G5</f>
        <v>0</v>
      </c>
      <c r="D49" s="510">
        <f>合同负债!K5</f>
        <v>0</v>
      </c>
      <c r="E49" s="510">
        <f t="shared" si="5"/>
        <v>0</v>
      </c>
      <c r="F49" s="510">
        <f t="shared" si="6"/>
        <v>0</v>
      </c>
      <c r="G49" s="551" t="str">
        <f>IF(SUM(合同负债!$K$6:$K$999)=合同负债!$K$5,"ok",FALSE)</f>
        <v>ok</v>
      </c>
    </row>
    <row r="50" spans="1:7" x14ac:dyDescent="0.15">
      <c r="A50" s="508">
        <v>45</v>
      </c>
      <c r="B50" s="509" t="s">
        <v>424</v>
      </c>
      <c r="C50" s="510">
        <f>应付职工薪酬!D5</f>
        <v>0</v>
      </c>
      <c r="D50" s="510">
        <f>应付职工薪酬!G5</f>
        <v>0</v>
      </c>
      <c r="E50" s="510">
        <f t="shared" si="5"/>
        <v>0</v>
      </c>
      <c r="F50" s="510">
        <f t="shared" si="6"/>
        <v>0</v>
      </c>
      <c r="G50" s="551" t="str">
        <f>IF(SUM(应付职工薪酬!$G$6:$G$99)=应付职工薪酬!$G$5,"ok",FALSE)</f>
        <v>ok</v>
      </c>
    </row>
    <row r="51" spans="1:7" x14ac:dyDescent="0.15">
      <c r="A51" s="508">
        <v>46</v>
      </c>
      <c r="B51" s="509" t="s">
        <v>425</v>
      </c>
      <c r="C51" s="510">
        <f>应交税费!E5</f>
        <v>0</v>
      </c>
      <c r="D51" s="510">
        <f>应交税费!H5</f>
        <v>0</v>
      </c>
      <c r="E51" s="510">
        <f t="shared" si="5"/>
        <v>0</v>
      </c>
      <c r="F51" s="510">
        <f t="shared" si="6"/>
        <v>0</v>
      </c>
      <c r="G51" s="551" t="str">
        <f>IF(SUM(应交税费!$H$6:$H$100)=应交税费!$H$5,"ok",FALSE)</f>
        <v>ok</v>
      </c>
    </row>
    <row r="52" spans="1:7" x14ac:dyDescent="0.15">
      <c r="A52" s="508">
        <v>47</v>
      </c>
      <c r="B52" s="509" t="s">
        <v>426</v>
      </c>
      <c r="C52" s="510">
        <f>其他应付款!E5</f>
        <v>0</v>
      </c>
      <c r="D52" s="510">
        <f>其他应付款!K5</f>
        <v>0</v>
      </c>
      <c r="E52" s="510">
        <f t="shared" si="5"/>
        <v>0</v>
      </c>
      <c r="F52" s="510">
        <f t="shared" si="6"/>
        <v>0</v>
      </c>
      <c r="G52" s="551" t="str">
        <f>IF(SUM(其他应付款!$K$6:$K$871)=其他应付款!$K$5,"ok",FALSE)</f>
        <v>ok</v>
      </c>
    </row>
    <row r="53" spans="1:7" x14ac:dyDescent="0.15">
      <c r="A53" s="508">
        <v>48</v>
      </c>
      <c r="B53" s="509" t="s">
        <v>499</v>
      </c>
      <c r="C53" s="510">
        <f>持有待售负债!E5</f>
        <v>0</v>
      </c>
      <c r="D53" s="510">
        <f>持有待售负债!J5</f>
        <v>0</v>
      </c>
      <c r="E53" s="510">
        <f t="shared" si="5"/>
        <v>0</v>
      </c>
      <c r="F53" s="510">
        <f t="shared" si="6"/>
        <v>0</v>
      </c>
      <c r="G53" s="551" t="str">
        <f>IF(SUM(持有待售负债!$J$6:$J$99)=持有待售负债!$J$5,"ok",FALSE)</f>
        <v>ok</v>
      </c>
    </row>
    <row r="54" spans="1:7" x14ac:dyDescent="0.15">
      <c r="A54" s="508">
        <v>49</v>
      </c>
      <c r="B54" s="509" t="s">
        <v>427</v>
      </c>
      <c r="C54" s="510">
        <f>一年内到期的非流动负债!F5</f>
        <v>0</v>
      </c>
      <c r="D54" s="510">
        <f>一年内到期的非流动负债!L5</f>
        <v>0</v>
      </c>
      <c r="E54" s="510">
        <f t="shared" si="5"/>
        <v>0</v>
      </c>
      <c r="F54" s="510">
        <f t="shared" si="6"/>
        <v>0</v>
      </c>
      <c r="G54" s="551" t="str">
        <f>IF(SUM(一年内到期的非流动负债!$L$6:$L$100)=一年内到期的非流动负债!$L$5,"ok",FALSE)</f>
        <v>ok</v>
      </c>
    </row>
    <row r="55" spans="1:7" x14ac:dyDescent="0.15">
      <c r="A55" s="508">
        <v>50</v>
      </c>
      <c r="B55" s="509" t="s">
        <v>428</v>
      </c>
      <c r="C55" s="510">
        <f>其他流动负债!E5</f>
        <v>0</v>
      </c>
      <c r="D55" s="510">
        <f>其他流动负债!H5</f>
        <v>0</v>
      </c>
      <c r="E55" s="510">
        <f t="shared" si="5"/>
        <v>0</v>
      </c>
      <c r="F55" s="510">
        <f t="shared" si="6"/>
        <v>0</v>
      </c>
      <c r="G55" s="551" t="str">
        <f>IF(SUM(其他流动负债!$H$6:$H$100)=其他流动负债!$H$5,"ok",FALSE)</f>
        <v>ok</v>
      </c>
    </row>
    <row r="56" spans="1:7" x14ac:dyDescent="0.15">
      <c r="A56" s="508">
        <v>51</v>
      </c>
      <c r="B56" s="522" t="s">
        <v>429</v>
      </c>
      <c r="C56" s="523">
        <f>SUM(C57:C64)</f>
        <v>0</v>
      </c>
      <c r="D56" s="523">
        <f>SUM(D57:D64)</f>
        <v>0</v>
      </c>
      <c r="E56" s="523">
        <f t="shared" si="5"/>
        <v>0</v>
      </c>
      <c r="F56" s="523">
        <f>IF(C56=0,0,E56*100/C56)</f>
        <v>0</v>
      </c>
    </row>
    <row r="57" spans="1:7" x14ac:dyDescent="0.15">
      <c r="A57" s="508">
        <v>52</v>
      </c>
      <c r="B57" s="509" t="s">
        <v>430</v>
      </c>
      <c r="C57" s="510">
        <f>长期借款!H5</f>
        <v>0</v>
      </c>
      <c r="D57" s="510">
        <f>长期借款!N5</f>
        <v>0</v>
      </c>
      <c r="E57" s="510">
        <f t="shared" si="5"/>
        <v>0</v>
      </c>
      <c r="F57" s="510">
        <f>IF(C57=0,0,E57*100/C57)</f>
        <v>0</v>
      </c>
      <c r="G57" s="551" t="str">
        <f>IF(SUM(长期借款!$N$6:$N$999)=长期借款!$N$5,"ok",FALSE)</f>
        <v>ok</v>
      </c>
    </row>
    <row r="58" spans="1:7" x14ac:dyDescent="0.15">
      <c r="A58" s="508">
        <v>53</v>
      </c>
      <c r="B58" s="509" t="s">
        <v>431</v>
      </c>
      <c r="C58" s="510">
        <f>应付债券!G5</f>
        <v>0</v>
      </c>
      <c r="D58" s="510">
        <f>应付债券!J5</f>
        <v>0</v>
      </c>
      <c r="E58" s="510">
        <f t="shared" si="5"/>
        <v>0</v>
      </c>
      <c r="F58" s="510">
        <f t="shared" ref="F58:F64" si="7">IF(C58=0,0,E58*100/C58)</f>
        <v>0</v>
      </c>
      <c r="G58" s="551" t="str">
        <f>IF(SUM(应付债券!$J$6:$J$100)=应付债券!$J$5,"ok",FALSE)</f>
        <v>ok</v>
      </c>
    </row>
    <row r="59" spans="1:7" x14ac:dyDescent="0.15">
      <c r="A59" s="508">
        <v>54</v>
      </c>
      <c r="B59" s="509" t="s">
        <v>562</v>
      </c>
      <c r="C59" s="510">
        <f>租赁负债!H5</f>
        <v>0</v>
      </c>
      <c r="D59" s="510">
        <f>租赁负债!K5</f>
        <v>0</v>
      </c>
      <c r="E59" s="510">
        <f t="shared" si="5"/>
        <v>0</v>
      </c>
      <c r="F59" s="510">
        <f t="shared" si="7"/>
        <v>0</v>
      </c>
      <c r="G59" s="551" t="str">
        <f>IF(SUM(租赁负债!$K$6:$K$100)=租赁负债!$K$5,"ok",FALSE)</f>
        <v>ok</v>
      </c>
    </row>
    <row r="60" spans="1:7" x14ac:dyDescent="0.15">
      <c r="A60" s="508">
        <v>55</v>
      </c>
      <c r="B60" s="509" t="s">
        <v>432</v>
      </c>
      <c r="C60" s="510">
        <f>长期应付款!G5</f>
        <v>0</v>
      </c>
      <c r="D60" s="510">
        <f>长期应付款!J5</f>
        <v>0</v>
      </c>
      <c r="E60" s="510">
        <f t="shared" si="5"/>
        <v>0</v>
      </c>
      <c r="F60" s="510">
        <f t="shared" si="7"/>
        <v>0</v>
      </c>
      <c r="G60" s="551" t="str">
        <f>IF(SUM(长期应付款!$J$6:$J$100)=长期应付款!$J$5,"ok",FALSE)</f>
        <v>ok</v>
      </c>
    </row>
    <row r="61" spans="1:7" x14ac:dyDescent="0.15">
      <c r="A61" s="508">
        <v>56</v>
      </c>
      <c r="B61" s="509" t="s">
        <v>433</v>
      </c>
      <c r="C61" s="510">
        <f>预计负债!E5</f>
        <v>0</v>
      </c>
      <c r="D61" s="510">
        <f>预计负债!H5</f>
        <v>0</v>
      </c>
      <c r="E61" s="510">
        <f t="shared" si="5"/>
        <v>0</v>
      </c>
      <c r="F61" s="510">
        <f t="shared" si="7"/>
        <v>0</v>
      </c>
      <c r="G61" s="551" t="str">
        <f>IF(SUM(预计负债!$H$6:$H$100)=预计负债!$H$5,"ok",FALSE)</f>
        <v>ok</v>
      </c>
    </row>
    <row r="62" spans="1:7" x14ac:dyDescent="0.15">
      <c r="A62" s="508">
        <v>57</v>
      </c>
      <c r="B62" s="509" t="s">
        <v>500</v>
      </c>
      <c r="C62" s="510">
        <f>递延收益!E5</f>
        <v>0</v>
      </c>
      <c r="D62" s="510">
        <f>递延收益!I5</f>
        <v>0</v>
      </c>
      <c r="E62" s="510">
        <f t="shared" si="5"/>
        <v>0</v>
      </c>
      <c r="F62" s="510">
        <f t="shared" si="7"/>
        <v>0</v>
      </c>
      <c r="G62" s="551" t="str">
        <f>IF(SUM(递延收益!$I$6:$I$1000)=递延收益!$I$5,"ok",FALSE)</f>
        <v>ok</v>
      </c>
    </row>
    <row r="63" spans="1:7" x14ac:dyDescent="0.15">
      <c r="A63" s="508">
        <v>58</v>
      </c>
      <c r="B63" s="509" t="s">
        <v>434</v>
      </c>
      <c r="C63" s="510">
        <f>递延所得税负债!D5</f>
        <v>0</v>
      </c>
      <c r="D63" s="510">
        <f>递延所得税负债!G5</f>
        <v>0</v>
      </c>
      <c r="E63" s="510">
        <f t="shared" si="5"/>
        <v>0</v>
      </c>
      <c r="F63" s="510">
        <f t="shared" si="7"/>
        <v>0</v>
      </c>
      <c r="G63" s="551" t="str">
        <f>IF(SUM(递延所得税负债!$G$6:$G$100)=递延所得税负债!$G$5,"ok",FALSE)</f>
        <v>ok</v>
      </c>
    </row>
    <row r="64" spans="1:7" x14ac:dyDescent="0.15">
      <c r="A64" s="508">
        <v>59</v>
      </c>
      <c r="B64" s="509" t="s">
        <v>435</v>
      </c>
      <c r="C64" s="510">
        <f>其他非流动负债!E5</f>
        <v>0</v>
      </c>
      <c r="D64" s="510">
        <f>其他非流动负债!H5</f>
        <v>0</v>
      </c>
      <c r="E64" s="510">
        <f t="shared" si="5"/>
        <v>0</v>
      </c>
      <c r="F64" s="510">
        <f t="shared" si="7"/>
        <v>0</v>
      </c>
      <c r="G64" s="551" t="str">
        <f>IF(SUM(其他非流动负债!$H$6:$H$100)=其他非流动负债!$H$5,"ok",FALSE)</f>
        <v>ok</v>
      </c>
    </row>
    <row r="65" spans="1:6" x14ac:dyDescent="0.15">
      <c r="A65" s="508">
        <v>60</v>
      </c>
      <c r="B65" s="522" t="s">
        <v>436</v>
      </c>
      <c r="C65" s="523">
        <f>C42+C56</f>
        <v>0</v>
      </c>
      <c r="D65" s="523">
        <f>D42+D56</f>
        <v>0</v>
      </c>
      <c r="E65" s="523">
        <f t="shared" si="5"/>
        <v>0</v>
      </c>
      <c r="F65" s="523">
        <f t="shared" ref="F65:F66" si="8">IF(C65=0,0,E65*100/C65)</f>
        <v>0</v>
      </c>
    </row>
    <row r="66" spans="1:6" x14ac:dyDescent="0.15">
      <c r="A66" s="508">
        <v>61</v>
      </c>
      <c r="B66" s="522" t="s">
        <v>437</v>
      </c>
      <c r="C66" s="523">
        <f>C41-C65</f>
        <v>1055990.82</v>
      </c>
      <c r="D66" s="523">
        <f>D41-D65</f>
        <v>0</v>
      </c>
      <c r="E66" s="523">
        <f t="shared" si="5"/>
        <v>-1055990.82</v>
      </c>
      <c r="F66" s="523">
        <f t="shared" si="8"/>
        <v>-100</v>
      </c>
    </row>
    <row r="67" spans="1:6" x14ac:dyDescent="0.15">
      <c r="A67" s="517" t="s">
        <v>651</v>
      </c>
      <c r="B67" s="513"/>
      <c r="C67" s="514"/>
      <c r="D67" s="514"/>
      <c r="E67" s="514"/>
      <c r="F67" s="514"/>
    </row>
  </sheetData>
  <sheetProtection formatCells="0" formatColumns="0" formatRows="0"/>
  <mergeCells count="1"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ignoredErrors>
    <ignoredError sqref="G23" formula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84"/>
  <dimension ref="A1:N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16" style="15" customWidth="1"/>
    <col min="3" max="3" width="12.625" style="15" customWidth="1"/>
    <col min="4" max="4" width="9.25" style="15" bestFit="1" customWidth="1"/>
    <col min="5" max="5" width="9.25" style="15" customWidth="1"/>
    <col min="6" max="6" width="13.125" style="15" customWidth="1"/>
    <col min="7" max="8" width="15.125" style="15" customWidth="1"/>
    <col min="9" max="9" width="10.5" style="15" customWidth="1"/>
    <col min="10" max="10" width="12.375" style="15" bestFit="1" customWidth="1"/>
    <col min="11" max="11" width="14.25" style="15" customWidth="1"/>
    <col min="12" max="12" width="10.75" style="15" customWidth="1"/>
    <col min="13" max="13" width="13.875" style="15" customWidth="1"/>
    <col min="14" max="16384" width="9" style="15"/>
  </cols>
  <sheetData>
    <row r="1" spans="1:14" s="6" customFormat="1" ht="28.15" customHeight="1" x14ac:dyDescent="0.15">
      <c r="A1" s="559" t="s">
        <v>307</v>
      </c>
      <c r="B1" s="313" t="s">
        <v>338</v>
      </c>
      <c r="C1" s="311"/>
      <c r="D1" s="311"/>
      <c r="E1" s="312"/>
    </row>
    <row r="2" spans="1:14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4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4" s="9" customFormat="1" ht="36.75" customHeight="1" x14ac:dyDescent="0.15">
      <c r="A4" s="41" t="s">
        <v>0</v>
      </c>
      <c r="B4" s="136" t="s">
        <v>176</v>
      </c>
      <c r="C4" s="136" t="s">
        <v>177</v>
      </c>
      <c r="D4" s="76" t="s">
        <v>182</v>
      </c>
      <c r="E4" s="76" t="s">
        <v>179</v>
      </c>
      <c r="F4" s="76" t="s">
        <v>275</v>
      </c>
      <c r="G4" s="76" t="s">
        <v>184</v>
      </c>
      <c r="H4" s="77" t="s">
        <v>185</v>
      </c>
      <c r="I4" s="208" t="s">
        <v>102</v>
      </c>
      <c r="J4" s="37" t="s">
        <v>104</v>
      </c>
      <c r="K4" s="88" t="s">
        <v>186</v>
      </c>
      <c r="L4" s="88" t="s">
        <v>263</v>
      </c>
      <c r="M4" s="89" t="s">
        <v>187</v>
      </c>
      <c r="N4" s="131" t="s">
        <v>33</v>
      </c>
    </row>
    <row r="5" spans="1:14" s="12" customFormat="1" ht="22.5" customHeight="1" x14ac:dyDescent="0.15">
      <c r="A5" s="175"/>
      <c r="B5" s="221" t="s">
        <v>153</v>
      </c>
      <c r="C5" s="221"/>
      <c r="D5" s="205"/>
      <c r="E5" s="302"/>
      <c r="F5" s="405"/>
      <c r="G5" s="288">
        <f>SUM(G6:G25)</f>
        <v>0</v>
      </c>
      <c r="H5" s="365">
        <f>SUM(H6:H25)</f>
        <v>0</v>
      </c>
      <c r="I5" s="426"/>
      <c r="J5" s="302"/>
      <c r="K5" s="282">
        <f>SUM(K6:K25)</f>
        <v>0</v>
      </c>
      <c r="L5" s="428"/>
      <c r="M5" s="282">
        <f>SUM(M6:M25)</f>
        <v>0</v>
      </c>
      <c r="N5" s="288"/>
    </row>
    <row r="6" spans="1:14" s="10" customFormat="1" ht="20.100000000000001" customHeight="1" x14ac:dyDescent="0.15">
      <c r="A6" s="81">
        <v>1</v>
      </c>
      <c r="B6" s="375"/>
      <c r="C6" s="375"/>
      <c r="D6" s="48"/>
      <c r="E6" s="277"/>
      <c r="F6" s="351"/>
      <c r="G6" s="263"/>
      <c r="H6" s="261"/>
      <c r="I6" s="165"/>
      <c r="J6" s="277"/>
      <c r="K6" s="215"/>
      <c r="L6" s="281"/>
      <c r="M6" s="215"/>
      <c r="N6" s="345"/>
    </row>
    <row r="7" spans="1:14" s="10" customFormat="1" ht="20.100000000000001" customHeight="1" x14ac:dyDescent="0.15">
      <c r="A7" s="81">
        <v>2</v>
      </c>
      <c r="B7" s="163"/>
      <c r="C7" s="163"/>
      <c r="D7" s="48"/>
      <c r="E7" s="277"/>
      <c r="F7" s="351"/>
      <c r="G7" s="189"/>
      <c r="H7" s="261"/>
      <c r="I7" s="165"/>
      <c r="J7" s="277"/>
      <c r="K7" s="215"/>
      <c r="L7" s="281"/>
      <c r="M7" s="215"/>
      <c r="N7" s="345"/>
    </row>
    <row r="8" spans="1:14" s="10" customFormat="1" ht="20.100000000000001" customHeight="1" x14ac:dyDescent="0.15">
      <c r="A8" s="81">
        <v>3</v>
      </c>
      <c r="B8" s="163"/>
      <c r="C8" s="163"/>
      <c r="D8" s="48"/>
      <c r="E8" s="277"/>
      <c r="F8" s="351"/>
      <c r="G8" s="189"/>
      <c r="H8" s="261"/>
      <c r="I8" s="165"/>
      <c r="J8" s="277"/>
      <c r="K8" s="215"/>
      <c r="L8" s="281"/>
      <c r="M8" s="215"/>
      <c r="N8" s="345"/>
    </row>
    <row r="9" spans="1:14" s="10" customFormat="1" ht="20.100000000000001" customHeight="1" x14ac:dyDescent="0.15">
      <c r="A9" s="81">
        <v>4</v>
      </c>
      <c r="B9" s="163"/>
      <c r="C9" s="163"/>
      <c r="D9" s="48"/>
      <c r="E9" s="277"/>
      <c r="F9" s="351"/>
      <c r="G9" s="189"/>
      <c r="H9" s="261"/>
      <c r="I9" s="165"/>
      <c r="J9" s="277"/>
      <c r="K9" s="215"/>
      <c r="L9" s="281"/>
      <c r="M9" s="215"/>
      <c r="N9" s="72"/>
    </row>
    <row r="10" spans="1:14" s="10" customFormat="1" ht="20.100000000000001" customHeight="1" x14ac:dyDescent="0.15">
      <c r="A10" s="81">
        <v>5</v>
      </c>
      <c r="B10" s="163"/>
      <c r="C10" s="163"/>
      <c r="D10" s="48"/>
      <c r="E10" s="277"/>
      <c r="F10" s="351"/>
      <c r="G10" s="189"/>
      <c r="H10" s="261"/>
      <c r="I10" s="165"/>
      <c r="J10" s="277"/>
      <c r="K10" s="215"/>
      <c r="L10" s="281"/>
      <c r="M10" s="215"/>
      <c r="N10" s="72"/>
    </row>
    <row r="11" spans="1:14" s="10" customFormat="1" ht="20.100000000000001" customHeight="1" x14ac:dyDescent="0.15">
      <c r="A11" s="81">
        <v>6</v>
      </c>
      <c r="B11" s="163"/>
      <c r="C11" s="163"/>
      <c r="D11" s="48"/>
      <c r="E11" s="277"/>
      <c r="F11" s="351"/>
      <c r="G11" s="189"/>
      <c r="H11" s="261"/>
      <c r="I11" s="165"/>
      <c r="J11" s="277"/>
      <c r="K11" s="215"/>
      <c r="L11" s="281"/>
      <c r="M11" s="215"/>
      <c r="N11" s="72"/>
    </row>
    <row r="12" spans="1:14" s="10" customFormat="1" ht="20.100000000000001" customHeight="1" x14ac:dyDescent="0.15">
      <c r="A12" s="81">
        <v>7</v>
      </c>
      <c r="B12" s="163"/>
      <c r="C12" s="163"/>
      <c r="D12" s="48"/>
      <c r="E12" s="277"/>
      <c r="F12" s="351"/>
      <c r="G12" s="189"/>
      <c r="H12" s="261"/>
      <c r="I12" s="165"/>
      <c r="J12" s="277"/>
      <c r="K12" s="215"/>
      <c r="L12" s="281"/>
      <c r="M12" s="215"/>
      <c r="N12" s="72"/>
    </row>
    <row r="13" spans="1:14" s="10" customFormat="1" ht="20.100000000000001" customHeight="1" x14ac:dyDescent="0.15">
      <c r="A13" s="81">
        <v>8</v>
      </c>
      <c r="B13" s="163"/>
      <c r="C13" s="163"/>
      <c r="D13" s="48"/>
      <c r="E13" s="277"/>
      <c r="F13" s="351"/>
      <c r="G13" s="189"/>
      <c r="H13" s="261"/>
      <c r="I13" s="165"/>
      <c r="J13" s="277"/>
      <c r="K13" s="215"/>
      <c r="L13" s="281"/>
      <c r="M13" s="215"/>
      <c r="N13" s="72"/>
    </row>
    <row r="14" spans="1:14" s="10" customFormat="1" ht="20.100000000000001" customHeight="1" x14ac:dyDescent="0.15">
      <c r="A14" s="81">
        <v>9</v>
      </c>
      <c r="B14" s="163"/>
      <c r="C14" s="163"/>
      <c r="D14" s="48"/>
      <c r="E14" s="277"/>
      <c r="F14" s="351"/>
      <c r="G14" s="189"/>
      <c r="H14" s="261"/>
      <c r="I14" s="165"/>
      <c r="J14" s="277"/>
      <c r="K14" s="215"/>
      <c r="L14" s="281"/>
      <c r="M14" s="215"/>
      <c r="N14" s="72"/>
    </row>
    <row r="15" spans="1:14" s="10" customFormat="1" ht="20.100000000000001" customHeight="1" x14ac:dyDescent="0.15">
      <c r="A15" s="81">
        <v>10</v>
      </c>
      <c r="B15" s="163"/>
      <c r="C15" s="163"/>
      <c r="D15" s="48"/>
      <c r="E15" s="277"/>
      <c r="F15" s="351"/>
      <c r="G15" s="189"/>
      <c r="H15" s="261"/>
      <c r="I15" s="165"/>
      <c r="J15" s="277"/>
      <c r="K15" s="215"/>
      <c r="L15" s="281"/>
      <c r="M15" s="215"/>
      <c r="N15" s="72"/>
    </row>
    <row r="16" spans="1:14" s="10" customFormat="1" ht="20.100000000000001" customHeight="1" x14ac:dyDescent="0.15">
      <c r="A16" s="81">
        <v>11</v>
      </c>
      <c r="B16" s="163"/>
      <c r="C16" s="163"/>
      <c r="D16" s="48"/>
      <c r="E16" s="277"/>
      <c r="F16" s="351"/>
      <c r="G16" s="189"/>
      <c r="H16" s="261"/>
      <c r="I16" s="165"/>
      <c r="J16" s="277"/>
      <c r="K16" s="215"/>
      <c r="L16" s="281"/>
      <c r="M16" s="215"/>
      <c r="N16" s="72"/>
    </row>
    <row r="17" spans="1:14" s="10" customFormat="1" ht="20.100000000000001" customHeight="1" x14ac:dyDescent="0.15">
      <c r="A17" s="81">
        <v>12</v>
      </c>
      <c r="B17" s="163"/>
      <c r="C17" s="163"/>
      <c r="D17" s="48"/>
      <c r="E17" s="277"/>
      <c r="F17" s="351"/>
      <c r="G17" s="189"/>
      <c r="H17" s="261"/>
      <c r="I17" s="165"/>
      <c r="J17" s="277"/>
      <c r="K17" s="215"/>
      <c r="L17" s="281"/>
      <c r="M17" s="215"/>
      <c r="N17" s="72"/>
    </row>
    <row r="18" spans="1:14" s="10" customFormat="1" ht="20.100000000000001" customHeight="1" x14ac:dyDescent="0.15">
      <c r="A18" s="81">
        <v>13</v>
      </c>
      <c r="B18" s="163"/>
      <c r="C18" s="163"/>
      <c r="D18" s="48"/>
      <c r="E18" s="277"/>
      <c r="F18" s="351"/>
      <c r="G18" s="189"/>
      <c r="H18" s="261"/>
      <c r="I18" s="165"/>
      <c r="J18" s="277"/>
      <c r="K18" s="215"/>
      <c r="L18" s="281"/>
      <c r="M18" s="215"/>
      <c r="N18" s="72"/>
    </row>
    <row r="19" spans="1:14" s="10" customFormat="1" ht="20.100000000000001" customHeight="1" x14ac:dyDescent="0.15">
      <c r="A19" s="81">
        <v>14</v>
      </c>
      <c r="B19" s="163"/>
      <c r="C19" s="163"/>
      <c r="D19" s="48"/>
      <c r="E19" s="277"/>
      <c r="F19" s="351"/>
      <c r="G19" s="189"/>
      <c r="H19" s="261"/>
      <c r="I19" s="165"/>
      <c r="J19" s="277"/>
      <c r="K19" s="215"/>
      <c r="L19" s="281"/>
      <c r="M19" s="215"/>
      <c r="N19" s="72"/>
    </row>
    <row r="20" spans="1:14" s="10" customFormat="1" ht="20.100000000000001" customHeight="1" x14ac:dyDescent="0.15">
      <c r="A20" s="81">
        <v>15</v>
      </c>
      <c r="B20" s="163"/>
      <c r="C20" s="163"/>
      <c r="D20" s="48"/>
      <c r="E20" s="277"/>
      <c r="F20" s="351"/>
      <c r="G20" s="189"/>
      <c r="H20" s="261"/>
      <c r="I20" s="165"/>
      <c r="J20" s="277"/>
      <c r="K20" s="215"/>
      <c r="L20" s="281"/>
      <c r="M20" s="215"/>
      <c r="N20" s="72"/>
    </row>
    <row r="21" spans="1:14" s="10" customFormat="1" ht="20.100000000000001" customHeight="1" x14ac:dyDescent="0.15">
      <c r="A21" s="81">
        <v>16</v>
      </c>
      <c r="B21" s="163"/>
      <c r="C21" s="163"/>
      <c r="D21" s="48"/>
      <c r="E21" s="277"/>
      <c r="F21" s="351"/>
      <c r="G21" s="189"/>
      <c r="H21" s="261"/>
      <c r="I21" s="165"/>
      <c r="J21" s="277"/>
      <c r="K21" s="215"/>
      <c r="L21" s="281"/>
      <c r="M21" s="215"/>
      <c r="N21" s="72"/>
    </row>
    <row r="22" spans="1:14" s="10" customFormat="1" ht="20.100000000000001" customHeight="1" x14ac:dyDescent="0.15">
      <c r="A22" s="81">
        <v>17</v>
      </c>
      <c r="B22" s="163"/>
      <c r="C22" s="163"/>
      <c r="D22" s="48"/>
      <c r="E22" s="277"/>
      <c r="F22" s="351"/>
      <c r="G22" s="189"/>
      <c r="H22" s="261"/>
      <c r="I22" s="165"/>
      <c r="J22" s="277"/>
      <c r="K22" s="215"/>
      <c r="L22" s="281"/>
      <c r="M22" s="215"/>
      <c r="N22" s="72"/>
    </row>
    <row r="23" spans="1:14" s="10" customFormat="1" ht="20.100000000000001" customHeight="1" x14ac:dyDescent="0.15">
      <c r="A23" s="81">
        <v>18</v>
      </c>
      <c r="B23" s="163"/>
      <c r="C23" s="163"/>
      <c r="D23" s="48"/>
      <c r="E23" s="277"/>
      <c r="F23" s="351"/>
      <c r="G23" s="189"/>
      <c r="H23" s="261"/>
      <c r="I23" s="165"/>
      <c r="J23" s="277"/>
      <c r="K23" s="215"/>
      <c r="L23" s="281"/>
      <c r="M23" s="215"/>
      <c r="N23" s="72"/>
    </row>
    <row r="24" spans="1:14" s="10" customFormat="1" ht="20.100000000000001" customHeight="1" x14ac:dyDescent="0.15">
      <c r="A24" s="81">
        <v>19</v>
      </c>
      <c r="B24" s="163"/>
      <c r="C24" s="163"/>
      <c r="D24" s="48"/>
      <c r="E24" s="277"/>
      <c r="F24" s="351"/>
      <c r="G24" s="189"/>
      <c r="H24" s="261"/>
      <c r="I24" s="165"/>
      <c r="J24" s="277"/>
      <c r="K24" s="215"/>
      <c r="L24" s="281"/>
      <c r="M24" s="215"/>
      <c r="N24" s="72"/>
    </row>
    <row r="25" spans="1:14" s="10" customFormat="1" ht="20.100000000000001" customHeight="1" x14ac:dyDescent="0.15">
      <c r="A25" s="81">
        <v>20</v>
      </c>
      <c r="B25" s="163"/>
      <c r="C25" s="163"/>
      <c r="D25" s="48"/>
      <c r="E25" s="277"/>
      <c r="F25" s="351"/>
      <c r="G25" s="189"/>
      <c r="H25" s="261"/>
      <c r="I25" s="165"/>
      <c r="J25" s="277"/>
      <c r="K25" s="277"/>
      <c r="L25" s="48"/>
      <c r="M25" s="277"/>
      <c r="N25" s="72"/>
    </row>
    <row r="26" spans="1:14" ht="20.100000000000001" customHeight="1" x14ac:dyDescent="0.15">
      <c r="A26" s="81">
        <v>21</v>
      </c>
      <c r="B26" s="163"/>
      <c r="C26" s="163"/>
      <c r="D26" s="48"/>
      <c r="E26" s="277"/>
      <c r="F26" s="351"/>
      <c r="G26" s="189"/>
      <c r="H26" s="261"/>
      <c r="I26" s="165"/>
      <c r="J26" s="277"/>
      <c r="K26" s="215"/>
      <c r="L26" s="281"/>
      <c r="M26" s="215"/>
      <c r="N26" s="72"/>
    </row>
    <row r="27" spans="1:14" ht="20.100000000000001" customHeight="1" x14ac:dyDescent="0.15">
      <c r="A27" s="81">
        <v>22</v>
      </c>
      <c r="B27" s="163"/>
      <c r="C27" s="163"/>
      <c r="D27" s="48"/>
      <c r="E27" s="277"/>
      <c r="F27" s="351"/>
      <c r="G27" s="189"/>
      <c r="H27" s="261"/>
      <c r="I27" s="165"/>
      <c r="J27" s="277"/>
      <c r="K27" s="277"/>
      <c r="L27" s="48"/>
      <c r="M27" s="277"/>
      <c r="N27" s="72"/>
    </row>
    <row r="28" spans="1:14" ht="20.100000000000001" customHeight="1" x14ac:dyDescent="0.15">
      <c r="A28" s="81">
        <v>23</v>
      </c>
      <c r="B28" s="163"/>
      <c r="C28" s="163"/>
      <c r="D28" s="48"/>
      <c r="E28" s="277"/>
      <c r="F28" s="351"/>
      <c r="G28" s="189"/>
      <c r="H28" s="261"/>
      <c r="I28" s="165"/>
      <c r="J28" s="277"/>
      <c r="K28" s="215"/>
      <c r="L28" s="281"/>
      <c r="M28" s="215"/>
      <c r="N28" s="72"/>
    </row>
    <row r="29" spans="1:14" ht="20.100000000000001" customHeight="1" x14ac:dyDescent="0.15">
      <c r="A29" s="81">
        <v>24</v>
      </c>
      <c r="B29" s="163"/>
      <c r="C29" s="163"/>
      <c r="D29" s="48"/>
      <c r="E29" s="277"/>
      <c r="F29" s="351"/>
      <c r="G29" s="189"/>
      <c r="H29" s="261"/>
      <c r="I29" s="165"/>
      <c r="J29" s="277"/>
      <c r="K29" s="277"/>
      <c r="L29" s="48"/>
      <c r="M29" s="277"/>
      <c r="N29" s="72"/>
    </row>
    <row r="30" spans="1:14" ht="20.100000000000001" customHeight="1" x14ac:dyDescent="0.15">
      <c r="A30" s="81">
        <v>25</v>
      </c>
      <c r="B30" s="163"/>
      <c r="C30" s="163"/>
      <c r="D30" s="48"/>
      <c r="E30" s="277"/>
      <c r="F30" s="351"/>
      <c r="G30" s="189"/>
      <c r="H30" s="261"/>
      <c r="I30" s="165"/>
      <c r="J30" s="277"/>
      <c r="K30" s="215"/>
      <c r="L30" s="281"/>
      <c r="M30" s="215"/>
      <c r="N30" s="72"/>
    </row>
    <row r="31" spans="1:14" ht="20.100000000000001" customHeight="1" x14ac:dyDescent="0.15">
      <c r="A31" s="81">
        <v>26</v>
      </c>
      <c r="B31" s="163"/>
      <c r="C31" s="163"/>
      <c r="D31" s="48"/>
      <c r="E31" s="277"/>
      <c r="F31" s="351"/>
      <c r="G31" s="189"/>
      <c r="H31" s="261"/>
      <c r="I31" s="165"/>
      <c r="J31" s="277"/>
      <c r="K31" s="277"/>
      <c r="L31" s="48"/>
      <c r="M31" s="277"/>
      <c r="N31" s="72"/>
    </row>
    <row r="32" spans="1:14" ht="20.100000000000001" customHeight="1" x14ac:dyDescent="0.15">
      <c r="A32" s="81">
        <v>27</v>
      </c>
      <c r="B32" s="163"/>
      <c r="C32" s="163"/>
      <c r="D32" s="48"/>
      <c r="E32" s="277"/>
      <c r="F32" s="351"/>
      <c r="G32" s="189"/>
      <c r="H32" s="261"/>
      <c r="I32" s="165"/>
      <c r="J32" s="277"/>
      <c r="K32" s="215"/>
      <c r="L32" s="281"/>
      <c r="M32" s="215"/>
      <c r="N32" s="72"/>
    </row>
    <row r="33" spans="1:14" ht="20.100000000000001" customHeight="1" x14ac:dyDescent="0.15">
      <c r="A33" s="81">
        <v>28</v>
      </c>
      <c r="B33" s="163"/>
      <c r="C33" s="163"/>
      <c r="D33" s="48"/>
      <c r="E33" s="277"/>
      <c r="F33" s="351"/>
      <c r="G33" s="189"/>
      <c r="H33" s="261"/>
      <c r="I33" s="165"/>
      <c r="J33" s="277"/>
      <c r="K33" s="277"/>
      <c r="L33" s="48"/>
      <c r="M33" s="277"/>
      <c r="N33" s="72"/>
    </row>
    <row r="34" spans="1:14" ht="20.100000000000001" customHeight="1" x14ac:dyDescent="0.15">
      <c r="A34" s="81">
        <v>29</v>
      </c>
      <c r="B34" s="163"/>
      <c r="C34" s="163"/>
      <c r="D34" s="48"/>
      <c r="E34" s="277"/>
      <c r="F34" s="351"/>
      <c r="G34" s="189"/>
      <c r="H34" s="261"/>
      <c r="I34" s="165"/>
      <c r="J34" s="277"/>
      <c r="K34" s="215"/>
      <c r="L34" s="281"/>
      <c r="M34" s="215"/>
      <c r="N34" s="72"/>
    </row>
    <row r="35" spans="1:14" ht="20.100000000000001" customHeight="1" x14ac:dyDescent="0.15">
      <c r="A35" s="81">
        <v>30</v>
      </c>
      <c r="B35" s="163"/>
      <c r="C35" s="163"/>
      <c r="D35" s="48"/>
      <c r="E35" s="277"/>
      <c r="F35" s="351"/>
      <c r="G35" s="189"/>
      <c r="H35" s="261"/>
      <c r="I35" s="165"/>
      <c r="J35" s="277"/>
      <c r="K35" s="277"/>
      <c r="L35" s="48"/>
      <c r="M35" s="277"/>
      <c r="N35" s="72"/>
    </row>
  </sheetData>
  <phoneticPr fontId="15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85"/>
  <dimension ref="A1:P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12" style="15" customWidth="1"/>
    <col min="3" max="3" width="7.875" style="15" customWidth="1"/>
    <col min="4" max="4" width="14.375" style="15" customWidth="1"/>
    <col min="5" max="5" width="8.625" style="15" customWidth="1"/>
    <col min="6" max="6" width="8.875" style="15" customWidth="1"/>
    <col min="7" max="7" width="11" style="15" customWidth="1"/>
    <col min="8" max="8" width="7.75" style="15" customWidth="1"/>
    <col min="9" max="10" width="15.625" style="15" bestFit="1" customWidth="1"/>
    <col min="11" max="11" width="10.125" style="15" customWidth="1"/>
    <col min="12" max="12" width="10.75" style="15" customWidth="1"/>
    <col min="13" max="13" width="10.125" style="15" customWidth="1"/>
    <col min="14" max="14" width="6.875" style="15" customWidth="1"/>
    <col min="15" max="15" width="10.125" style="15" customWidth="1"/>
    <col min="16" max="16384" width="9" style="15"/>
  </cols>
  <sheetData>
    <row r="1" spans="1:16" s="6" customFormat="1" ht="28.15" customHeight="1" x14ac:dyDescent="0.15">
      <c r="A1" s="559" t="s">
        <v>307</v>
      </c>
      <c r="B1" s="313" t="s">
        <v>180</v>
      </c>
      <c r="C1" s="311"/>
      <c r="D1" s="311"/>
      <c r="E1" s="312"/>
    </row>
    <row r="2" spans="1:16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6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6" s="9" customFormat="1" ht="37.5" customHeight="1" x14ac:dyDescent="0.15">
      <c r="A4" s="41" t="s">
        <v>0</v>
      </c>
      <c r="B4" s="76" t="s">
        <v>181</v>
      </c>
      <c r="C4" s="76" t="s">
        <v>276</v>
      </c>
      <c r="D4" s="136" t="s">
        <v>277</v>
      </c>
      <c r="E4" s="136" t="s">
        <v>182</v>
      </c>
      <c r="F4" s="136" t="s">
        <v>183</v>
      </c>
      <c r="G4" s="76" t="s">
        <v>278</v>
      </c>
      <c r="H4" s="76" t="s">
        <v>236</v>
      </c>
      <c r="I4" s="136" t="s">
        <v>184</v>
      </c>
      <c r="J4" s="137" t="s">
        <v>185</v>
      </c>
      <c r="K4" s="208" t="s">
        <v>102</v>
      </c>
      <c r="L4" s="37" t="s">
        <v>104</v>
      </c>
      <c r="M4" s="166" t="s">
        <v>186</v>
      </c>
      <c r="N4" s="89" t="s">
        <v>263</v>
      </c>
      <c r="O4" s="135" t="s">
        <v>187</v>
      </c>
      <c r="P4" s="131" t="s">
        <v>33</v>
      </c>
    </row>
    <row r="5" spans="1:16" s="12" customFormat="1" ht="22.5" customHeight="1" x14ac:dyDescent="0.15">
      <c r="A5" s="175"/>
      <c r="B5" s="205" t="s">
        <v>153</v>
      </c>
      <c r="C5" s="205"/>
      <c r="D5" s="221"/>
      <c r="E5" s="221"/>
      <c r="F5" s="221"/>
      <c r="G5" s="405"/>
      <c r="H5" s="205"/>
      <c r="I5" s="288">
        <f>SUM(I6:I25)</f>
        <v>0</v>
      </c>
      <c r="J5" s="365">
        <f>SUM(J6:J25)</f>
        <v>0</v>
      </c>
      <c r="K5" s="426"/>
      <c r="L5" s="301"/>
      <c r="M5" s="427"/>
      <c r="N5" s="414"/>
      <c r="O5" s="288">
        <f>SUM(O6:O25)</f>
        <v>0</v>
      </c>
      <c r="P5" s="288"/>
    </row>
    <row r="6" spans="1:16" s="10" customFormat="1" ht="20.100000000000001" customHeight="1" x14ac:dyDescent="0.15">
      <c r="A6" s="81">
        <v>1</v>
      </c>
      <c r="B6" s="48"/>
      <c r="C6" s="48"/>
      <c r="D6" s="48"/>
      <c r="E6" s="48"/>
      <c r="F6" s="167"/>
      <c r="G6" s="270"/>
      <c r="H6" s="167"/>
      <c r="I6" s="263"/>
      <c r="J6" s="261"/>
      <c r="K6" s="165"/>
      <c r="L6" s="277"/>
      <c r="M6" s="72"/>
      <c r="N6" s="167"/>
      <c r="O6" s="345"/>
      <c r="P6" s="345"/>
    </row>
    <row r="7" spans="1:16" s="10" customFormat="1" ht="20.100000000000001" customHeight="1" x14ac:dyDescent="0.15">
      <c r="A7" s="81">
        <v>2</v>
      </c>
      <c r="B7" s="48"/>
      <c r="C7" s="48"/>
      <c r="D7" s="48"/>
      <c r="E7" s="48"/>
      <c r="F7" s="167"/>
      <c r="G7" s="270"/>
      <c r="H7" s="167"/>
      <c r="I7" s="189"/>
      <c r="J7" s="261"/>
      <c r="K7" s="165"/>
      <c r="L7" s="277"/>
      <c r="M7" s="72"/>
      <c r="N7" s="167"/>
      <c r="O7" s="345"/>
      <c r="P7" s="345"/>
    </row>
    <row r="8" spans="1:16" s="10" customFormat="1" ht="20.100000000000001" customHeight="1" x14ac:dyDescent="0.15">
      <c r="A8" s="81">
        <v>3</v>
      </c>
      <c r="B8" s="48"/>
      <c r="C8" s="48"/>
      <c r="D8" s="48"/>
      <c r="E8" s="48"/>
      <c r="F8" s="167"/>
      <c r="G8" s="270"/>
      <c r="H8" s="167"/>
      <c r="I8" s="189"/>
      <c r="J8" s="261"/>
      <c r="K8" s="165"/>
      <c r="L8" s="277"/>
      <c r="M8" s="72"/>
      <c r="N8" s="167"/>
      <c r="O8" s="345"/>
      <c r="P8" s="345"/>
    </row>
    <row r="9" spans="1:16" s="10" customFormat="1" ht="20.100000000000001" customHeight="1" x14ac:dyDescent="0.15">
      <c r="A9" s="81">
        <v>4</v>
      </c>
      <c r="B9" s="48"/>
      <c r="C9" s="48"/>
      <c r="D9" s="48"/>
      <c r="E9" s="48"/>
      <c r="F9" s="167"/>
      <c r="G9" s="270"/>
      <c r="H9" s="167"/>
      <c r="I9" s="189"/>
      <c r="J9" s="261"/>
      <c r="K9" s="165"/>
      <c r="L9" s="277"/>
      <c r="M9" s="72"/>
      <c r="N9" s="167"/>
      <c r="O9" s="345"/>
      <c r="P9" s="72"/>
    </row>
    <row r="10" spans="1:16" s="10" customFormat="1" ht="20.100000000000001" customHeight="1" x14ac:dyDescent="0.15">
      <c r="A10" s="81">
        <v>5</v>
      </c>
      <c r="B10" s="48"/>
      <c r="C10" s="48"/>
      <c r="D10" s="48"/>
      <c r="E10" s="48"/>
      <c r="F10" s="167"/>
      <c r="G10" s="270"/>
      <c r="H10" s="167"/>
      <c r="I10" s="189"/>
      <c r="J10" s="261"/>
      <c r="K10" s="165"/>
      <c r="L10" s="277"/>
      <c r="M10" s="72"/>
      <c r="N10" s="167"/>
      <c r="O10" s="345"/>
      <c r="P10" s="72"/>
    </row>
    <row r="11" spans="1:16" s="10" customFormat="1" ht="20.100000000000001" customHeight="1" x14ac:dyDescent="0.15">
      <c r="A11" s="81">
        <v>6</v>
      </c>
      <c r="B11" s="48"/>
      <c r="C11" s="48"/>
      <c r="D11" s="48"/>
      <c r="E11" s="48"/>
      <c r="F11" s="167"/>
      <c r="G11" s="270"/>
      <c r="H11" s="167"/>
      <c r="I11" s="189"/>
      <c r="J11" s="261"/>
      <c r="K11" s="165"/>
      <c r="L11" s="277"/>
      <c r="M11" s="72"/>
      <c r="N11" s="167"/>
      <c r="O11" s="345"/>
      <c r="P11" s="72"/>
    </row>
    <row r="12" spans="1:16" s="10" customFormat="1" ht="20.100000000000001" customHeight="1" x14ac:dyDescent="0.15">
      <c r="A12" s="81">
        <v>7</v>
      </c>
      <c r="B12" s="48"/>
      <c r="C12" s="48"/>
      <c r="D12" s="48"/>
      <c r="E12" s="48"/>
      <c r="F12" s="167"/>
      <c r="G12" s="270"/>
      <c r="H12" s="167"/>
      <c r="I12" s="189"/>
      <c r="J12" s="261"/>
      <c r="K12" s="165"/>
      <c r="L12" s="277"/>
      <c r="M12" s="72"/>
      <c r="N12" s="167"/>
      <c r="O12" s="345"/>
      <c r="P12" s="72"/>
    </row>
    <row r="13" spans="1:16" s="10" customFormat="1" ht="20.100000000000001" customHeight="1" x14ac:dyDescent="0.15">
      <c r="A13" s="81">
        <v>8</v>
      </c>
      <c r="B13" s="48"/>
      <c r="C13" s="48"/>
      <c r="D13" s="48"/>
      <c r="E13" s="48"/>
      <c r="F13" s="167"/>
      <c r="G13" s="270"/>
      <c r="H13" s="167"/>
      <c r="I13" s="189"/>
      <c r="J13" s="261"/>
      <c r="K13" s="165"/>
      <c r="L13" s="277"/>
      <c r="M13" s="72"/>
      <c r="N13" s="167"/>
      <c r="O13" s="345"/>
      <c r="P13" s="72"/>
    </row>
    <row r="14" spans="1:16" s="10" customFormat="1" ht="20.100000000000001" customHeight="1" x14ac:dyDescent="0.15">
      <c r="A14" s="81">
        <v>9</v>
      </c>
      <c r="B14" s="48"/>
      <c r="C14" s="48"/>
      <c r="D14" s="48"/>
      <c r="E14" s="48"/>
      <c r="F14" s="167"/>
      <c r="G14" s="270"/>
      <c r="H14" s="167"/>
      <c r="I14" s="189"/>
      <c r="J14" s="261"/>
      <c r="K14" s="165"/>
      <c r="L14" s="277"/>
      <c r="M14" s="72"/>
      <c r="N14" s="167"/>
      <c r="O14" s="345"/>
      <c r="P14" s="72"/>
    </row>
    <row r="15" spans="1:16" s="10" customFormat="1" ht="20.100000000000001" customHeight="1" x14ac:dyDescent="0.15">
      <c r="A15" s="81">
        <v>10</v>
      </c>
      <c r="B15" s="48"/>
      <c r="C15" s="48"/>
      <c r="D15" s="48"/>
      <c r="E15" s="48"/>
      <c r="F15" s="167"/>
      <c r="G15" s="270"/>
      <c r="H15" s="167"/>
      <c r="I15" s="189"/>
      <c r="J15" s="261"/>
      <c r="K15" s="165"/>
      <c r="L15" s="277"/>
      <c r="M15" s="72"/>
      <c r="N15" s="167"/>
      <c r="O15" s="345"/>
      <c r="P15" s="72"/>
    </row>
    <row r="16" spans="1:16" s="10" customFormat="1" ht="20.100000000000001" customHeight="1" x14ac:dyDescent="0.15">
      <c r="A16" s="81">
        <v>11</v>
      </c>
      <c r="B16" s="48"/>
      <c r="C16" s="48"/>
      <c r="D16" s="48"/>
      <c r="E16" s="48"/>
      <c r="F16" s="167"/>
      <c r="G16" s="270"/>
      <c r="H16" s="167"/>
      <c r="I16" s="189"/>
      <c r="J16" s="261"/>
      <c r="K16" s="165"/>
      <c r="L16" s="277"/>
      <c r="M16" s="72"/>
      <c r="N16" s="167"/>
      <c r="O16" s="345"/>
      <c r="P16" s="72"/>
    </row>
    <row r="17" spans="1:16" s="10" customFormat="1" ht="20.100000000000001" customHeight="1" x14ac:dyDescent="0.15">
      <c r="A17" s="81">
        <v>12</v>
      </c>
      <c r="B17" s="48"/>
      <c r="C17" s="48"/>
      <c r="D17" s="48"/>
      <c r="E17" s="48"/>
      <c r="F17" s="167"/>
      <c r="G17" s="270"/>
      <c r="H17" s="167"/>
      <c r="I17" s="189"/>
      <c r="J17" s="261"/>
      <c r="K17" s="165"/>
      <c r="L17" s="277"/>
      <c r="M17" s="72"/>
      <c r="N17" s="167"/>
      <c r="O17" s="345"/>
      <c r="P17" s="72"/>
    </row>
    <row r="18" spans="1:16" s="10" customFormat="1" ht="20.100000000000001" customHeight="1" x14ac:dyDescent="0.15">
      <c r="A18" s="81">
        <v>13</v>
      </c>
      <c r="B18" s="48"/>
      <c r="C18" s="48"/>
      <c r="D18" s="48"/>
      <c r="E18" s="48"/>
      <c r="F18" s="167"/>
      <c r="G18" s="270"/>
      <c r="H18" s="167"/>
      <c r="I18" s="189"/>
      <c r="J18" s="261"/>
      <c r="K18" s="165"/>
      <c r="L18" s="277"/>
      <c r="M18" s="72"/>
      <c r="N18" s="167"/>
      <c r="O18" s="345"/>
      <c r="P18" s="72"/>
    </row>
    <row r="19" spans="1:16" s="10" customFormat="1" ht="20.100000000000001" customHeight="1" x14ac:dyDescent="0.15">
      <c r="A19" s="81">
        <v>14</v>
      </c>
      <c r="B19" s="48"/>
      <c r="C19" s="48"/>
      <c r="D19" s="48"/>
      <c r="E19" s="48"/>
      <c r="F19" s="167"/>
      <c r="G19" s="270"/>
      <c r="H19" s="167"/>
      <c r="I19" s="189"/>
      <c r="J19" s="261"/>
      <c r="K19" s="165"/>
      <c r="L19" s="277"/>
      <c r="M19" s="72"/>
      <c r="N19" s="167"/>
      <c r="O19" s="345"/>
      <c r="P19" s="72"/>
    </row>
    <row r="20" spans="1:16" s="10" customFormat="1" ht="20.100000000000001" customHeight="1" x14ac:dyDescent="0.15">
      <c r="A20" s="81">
        <v>15</v>
      </c>
      <c r="B20" s="48"/>
      <c r="C20" s="48"/>
      <c r="D20" s="48"/>
      <c r="E20" s="48"/>
      <c r="F20" s="167"/>
      <c r="G20" s="270"/>
      <c r="H20" s="167"/>
      <c r="I20" s="189"/>
      <c r="J20" s="261"/>
      <c r="K20" s="165"/>
      <c r="L20" s="277"/>
      <c r="M20" s="72"/>
      <c r="N20" s="167"/>
      <c r="O20" s="345"/>
      <c r="P20" s="72"/>
    </row>
    <row r="21" spans="1:16" s="10" customFormat="1" ht="20.100000000000001" customHeight="1" x14ac:dyDescent="0.15">
      <c r="A21" s="81">
        <v>16</v>
      </c>
      <c r="B21" s="48"/>
      <c r="C21" s="48"/>
      <c r="D21" s="48"/>
      <c r="E21" s="48"/>
      <c r="F21" s="167"/>
      <c r="G21" s="270"/>
      <c r="H21" s="167"/>
      <c r="I21" s="189"/>
      <c r="J21" s="261"/>
      <c r="K21" s="165"/>
      <c r="L21" s="277"/>
      <c r="M21" s="72"/>
      <c r="N21" s="167"/>
      <c r="O21" s="345"/>
      <c r="P21" s="72"/>
    </row>
    <row r="22" spans="1:16" s="10" customFormat="1" ht="20.100000000000001" customHeight="1" x14ac:dyDescent="0.15">
      <c r="A22" s="81">
        <v>17</v>
      </c>
      <c r="B22" s="48"/>
      <c r="C22" s="48"/>
      <c r="D22" s="48"/>
      <c r="E22" s="48"/>
      <c r="F22" s="167"/>
      <c r="G22" s="270"/>
      <c r="H22" s="167"/>
      <c r="I22" s="189"/>
      <c r="J22" s="261"/>
      <c r="K22" s="165"/>
      <c r="L22" s="277"/>
      <c r="M22" s="72"/>
      <c r="N22" s="167"/>
      <c r="O22" s="345"/>
      <c r="P22" s="72"/>
    </row>
    <row r="23" spans="1:16" s="10" customFormat="1" ht="20.100000000000001" customHeight="1" x14ac:dyDescent="0.15">
      <c r="A23" s="81">
        <v>18</v>
      </c>
      <c r="B23" s="48"/>
      <c r="C23" s="48"/>
      <c r="D23" s="48"/>
      <c r="E23" s="48"/>
      <c r="F23" s="167"/>
      <c r="G23" s="270"/>
      <c r="H23" s="167"/>
      <c r="I23" s="189"/>
      <c r="J23" s="261"/>
      <c r="K23" s="165"/>
      <c r="L23" s="277"/>
      <c r="M23" s="72"/>
      <c r="N23" s="167"/>
      <c r="O23" s="345"/>
      <c r="P23" s="72"/>
    </row>
    <row r="24" spans="1:16" s="10" customFormat="1" ht="20.100000000000001" customHeight="1" x14ac:dyDescent="0.15">
      <c r="A24" s="81">
        <v>19</v>
      </c>
      <c r="B24" s="48"/>
      <c r="C24" s="48"/>
      <c r="D24" s="48"/>
      <c r="E24" s="48"/>
      <c r="F24" s="167"/>
      <c r="G24" s="270"/>
      <c r="H24" s="167"/>
      <c r="I24" s="189"/>
      <c r="J24" s="261"/>
      <c r="K24" s="165"/>
      <c r="L24" s="277"/>
      <c r="M24" s="72"/>
      <c r="N24" s="167"/>
      <c r="O24" s="345"/>
      <c r="P24" s="72"/>
    </row>
    <row r="25" spans="1:16" s="10" customFormat="1" ht="20.100000000000001" customHeight="1" x14ac:dyDescent="0.15">
      <c r="A25" s="81">
        <v>20</v>
      </c>
      <c r="B25" s="48"/>
      <c r="C25" s="48"/>
      <c r="D25" s="48"/>
      <c r="E25" s="48"/>
      <c r="F25" s="167"/>
      <c r="G25" s="270"/>
      <c r="H25" s="167"/>
      <c r="I25" s="189"/>
      <c r="J25" s="261"/>
      <c r="K25" s="165"/>
      <c r="L25" s="277"/>
      <c r="M25" s="72"/>
      <c r="N25" s="167"/>
      <c r="O25" s="345"/>
      <c r="P25" s="72"/>
    </row>
    <row r="26" spans="1:16" ht="20.100000000000001" customHeight="1" x14ac:dyDescent="0.15">
      <c r="A26" s="81">
        <v>21</v>
      </c>
      <c r="B26" s="48"/>
      <c r="C26" s="48"/>
      <c r="D26" s="48"/>
      <c r="E26" s="48"/>
      <c r="F26" s="167"/>
      <c r="G26" s="270"/>
      <c r="H26" s="167"/>
      <c r="I26" s="189"/>
      <c r="J26" s="261"/>
      <c r="K26" s="165"/>
      <c r="L26" s="277"/>
      <c r="M26" s="72"/>
      <c r="N26" s="167"/>
      <c r="O26" s="345"/>
      <c r="P26" s="72"/>
    </row>
    <row r="27" spans="1:16" ht="20.100000000000001" customHeight="1" x14ac:dyDescent="0.15">
      <c r="A27" s="81">
        <v>22</v>
      </c>
      <c r="B27" s="48"/>
      <c r="C27" s="48"/>
      <c r="D27" s="48"/>
      <c r="E27" s="48"/>
      <c r="F27" s="167"/>
      <c r="G27" s="270"/>
      <c r="H27" s="167"/>
      <c r="I27" s="189"/>
      <c r="J27" s="261"/>
      <c r="K27" s="165"/>
      <c r="L27" s="277"/>
      <c r="M27" s="72"/>
      <c r="N27" s="167"/>
      <c r="O27" s="345"/>
      <c r="P27" s="72"/>
    </row>
    <row r="28" spans="1:16" ht="20.100000000000001" customHeight="1" x14ac:dyDescent="0.15">
      <c r="A28" s="81">
        <v>23</v>
      </c>
      <c r="B28" s="48"/>
      <c r="C28" s="48"/>
      <c r="D28" s="48"/>
      <c r="E28" s="48"/>
      <c r="F28" s="167"/>
      <c r="G28" s="270"/>
      <c r="H28" s="167"/>
      <c r="I28" s="189"/>
      <c r="J28" s="261"/>
      <c r="K28" s="165"/>
      <c r="L28" s="277"/>
      <c r="M28" s="72"/>
      <c r="N28" s="167"/>
      <c r="O28" s="345"/>
      <c r="P28" s="72"/>
    </row>
    <row r="29" spans="1:16" ht="20.100000000000001" customHeight="1" x14ac:dyDescent="0.15">
      <c r="A29" s="81">
        <v>24</v>
      </c>
      <c r="B29" s="48"/>
      <c r="C29" s="48"/>
      <c r="D29" s="48"/>
      <c r="E29" s="48"/>
      <c r="F29" s="167"/>
      <c r="G29" s="270"/>
      <c r="H29" s="167"/>
      <c r="I29" s="189"/>
      <c r="J29" s="261"/>
      <c r="K29" s="165"/>
      <c r="L29" s="277"/>
      <c r="M29" s="72"/>
      <c r="N29" s="167"/>
      <c r="O29" s="345"/>
      <c r="P29" s="72"/>
    </row>
    <row r="30" spans="1:16" ht="20.100000000000001" customHeight="1" x14ac:dyDescent="0.15">
      <c r="A30" s="81">
        <v>25</v>
      </c>
      <c r="B30" s="48"/>
      <c r="C30" s="48"/>
      <c r="D30" s="48"/>
      <c r="E30" s="48"/>
      <c r="F30" s="167"/>
      <c r="G30" s="270"/>
      <c r="H30" s="167"/>
      <c r="I30" s="189"/>
      <c r="J30" s="261"/>
      <c r="K30" s="165"/>
      <c r="L30" s="277"/>
      <c r="M30" s="72"/>
      <c r="N30" s="167"/>
      <c r="O30" s="345"/>
      <c r="P30" s="72"/>
    </row>
    <row r="31" spans="1:16" ht="20.100000000000001" customHeight="1" x14ac:dyDescent="0.15">
      <c r="A31" s="81">
        <v>26</v>
      </c>
      <c r="B31" s="48"/>
      <c r="C31" s="48"/>
      <c r="D31" s="48"/>
      <c r="E31" s="48"/>
      <c r="F31" s="167"/>
      <c r="G31" s="270"/>
      <c r="H31" s="167"/>
      <c r="I31" s="189"/>
      <c r="J31" s="261"/>
      <c r="K31" s="165"/>
      <c r="L31" s="277"/>
      <c r="M31" s="72"/>
      <c r="N31" s="167"/>
      <c r="O31" s="345"/>
      <c r="P31" s="72"/>
    </row>
    <row r="32" spans="1:16" ht="20.100000000000001" customHeight="1" x14ac:dyDescent="0.15">
      <c r="A32" s="81">
        <v>27</v>
      </c>
      <c r="B32" s="48"/>
      <c r="C32" s="48"/>
      <c r="D32" s="48"/>
      <c r="E32" s="48"/>
      <c r="F32" s="167"/>
      <c r="G32" s="270"/>
      <c r="H32" s="167"/>
      <c r="I32" s="189"/>
      <c r="J32" s="261"/>
      <c r="K32" s="165"/>
      <c r="L32" s="277"/>
      <c r="M32" s="72"/>
      <c r="N32" s="167"/>
      <c r="O32" s="345"/>
      <c r="P32" s="72"/>
    </row>
    <row r="33" spans="1:16" ht="20.100000000000001" customHeight="1" x14ac:dyDescent="0.15">
      <c r="A33" s="81">
        <v>28</v>
      </c>
      <c r="B33" s="48"/>
      <c r="C33" s="48"/>
      <c r="D33" s="48"/>
      <c r="E33" s="48"/>
      <c r="F33" s="167"/>
      <c r="G33" s="270"/>
      <c r="H33" s="167"/>
      <c r="I33" s="189"/>
      <c r="J33" s="261"/>
      <c r="K33" s="165"/>
      <c r="L33" s="277"/>
      <c r="M33" s="72"/>
      <c r="N33" s="167"/>
      <c r="O33" s="345"/>
      <c r="P33" s="72"/>
    </row>
    <row r="34" spans="1:16" ht="20.100000000000001" customHeight="1" x14ac:dyDescent="0.15">
      <c r="A34" s="81">
        <v>29</v>
      </c>
      <c r="B34" s="48"/>
      <c r="C34" s="48"/>
      <c r="D34" s="48"/>
      <c r="E34" s="48"/>
      <c r="F34" s="167"/>
      <c r="G34" s="270"/>
      <c r="H34" s="167"/>
      <c r="I34" s="189"/>
      <c r="J34" s="261"/>
      <c r="K34" s="165"/>
      <c r="L34" s="277"/>
      <c r="M34" s="72"/>
      <c r="N34" s="167"/>
      <c r="O34" s="345"/>
      <c r="P34" s="72"/>
    </row>
    <row r="35" spans="1:16" ht="20.100000000000001" customHeight="1" x14ac:dyDescent="0.15">
      <c r="A35" s="81">
        <v>30</v>
      </c>
      <c r="B35" s="48"/>
      <c r="C35" s="48"/>
      <c r="D35" s="48"/>
      <c r="E35" s="48"/>
      <c r="F35" s="167"/>
      <c r="G35" s="270"/>
      <c r="H35" s="167"/>
      <c r="I35" s="189"/>
      <c r="J35" s="261"/>
      <c r="K35" s="165"/>
      <c r="L35" s="277"/>
      <c r="M35" s="72"/>
      <c r="N35" s="167"/>
      <c r="O35" s="345"/>
      <c r="P35" s="72"/>
    </row>
  </sheetData>
  <phoneticPr fontId="15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90"/>
  <dimension ref="A1:M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13.75" style="15" customWidth="1"/>
    <col min="3" max="3" width="14.375" style="15" customWidth="1"/>
    <col min="4" max="4" width="10.375" style="15" customWidth="1"/>
    <col min="5" max="5" width="9.75" style="15" customWidth="1"/>
    <col min="6" max="8" width="13.75" style="15" customWidth="1"/>
    <col min="9" max="9" width="14.5" style="15" customWidth="1"/>
    <col min="10" max="10" width="12.375" style="15" customWidth="1"/>
    <col min="11" max="11" width="11.875" style="15" customWidth="1"/>
    <col min="12" max="12" width="14.125" style="15" customWidth="1"/>
    <col min="13" max="13" width="15" style="15" customWidth="1"/>
    <col min="14" max="14" width="10" style="15" bestFit="1" customWidth="1"/>
    <col min="15" max="15" width="9.75" style="15" customWidth="1"/>
    <col min="16" max="16384" width="9" style="15"/>
  </cols>
  <sheetData>
    <row r="1" spans="1:13" s="6" customFormat="1" ht="28.15" customHeight="1" x14ac:dyDescent="0.15">
      <c r="A1" s="559" t="s">
        <v>307</v>
      </c>
      <c r="B1" s="313" t="s">
        <v>522</v>
      </c>
      <c r="C1" s="311"/>
      <c r="D1" s="311"/>
      <c r="E1" s="311"/>
      <c r="F1" s="312"/>
    </row>
    <row r="2" spans="1:13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  <c r="E2" s="7"/>
    </row>
    <row r="3" spans="1:13" s="2" customFormat="1" ht="19.5" thickBot="1" x14ac:dyDescent="0.2">
      <c r="A3" s="552" t="s">
        <v>306</v>
      </c>
      <c r="B3" s="554">
        <f>项目基础信息!B6</f>
        <v>44316</v>
      </c>
      <c r="C3" s="7"/>
      <c r="D3" s="7"/>
      <c r="E3" s="7"/>
    </row>
    <row r="4" spans="1:13" s="16" customFormat="1" ht="34.5" customHeight="1" x14ac:dyDescent="0.15">
      <c r="A4" s="35" t="s">
        <v>0</v>
      </c>
      <c r="B4" s="140" t="s">
        <v>369</v>
      </c>
      <c r="C4" s="157" t="s">
        <v>523</v>
      </c>
      <c r="D4" s="140" t="s">
        <v>36</v>
      </c>
      <c r="E4" s="140" t="s">
        <v>28</v>
      </c>
      <c r="F4" s="91" t="s">
        <v>524</v>
      </c>
      <c r="G4" s="140" t="s">
        <v>525</v>
      </c>
      <c r="H4" s="465" t="s">
        <v>561</v>
      </c>
      <c r="I4" s="146" t="s">
        <v>560</v>
      </c>
      <c r="J4" s="88" t="s">
        <v>24</v>
      </c>
      <c r="K4" s="88" t="s">
        <v>504</v>
      </c>
      <c r="L4" s="37" t="s">
        <v>3</v>
      </c>
      <c r="M4" s="37" t="s">
        <v>33</v>
      </c>
    </row>
    <row r="5" spans="1:13" s="16" customFormat="1" ht="22.5" customHeight="1" x14ac:dyDescent="0.15">
      <c r="A5" s="220"/>
      <c r="B5" s="205" t="s">
        <v>153</v>
      </c>
      <c r="C5" s="221"/>
      <c r="D5" s="205"/>
      <c r="E5" s="205"/>
      <c r="F5" s="302"/>
      <c r="G5" s="302"/>
      <c r="H5" s="462">
        <f>SUM(H6:H25)</f>
        <v>0</v>
      </c>
      <c r="I5" s="365">
        <f>SUM(I6:I25)</f>
        <v>0</v>
      </c>
      <c r="J5" s="205"/>
      <c r="K5" s="302"/>
      <c r="L5" s="288">
        <f>SUM(L6:L25)</f>
        <v>0</v>
      </c>
      <c r="M5" s="288"/>
    </row>
    <row r="6" spans="1:13" s="5" customFormat="1" ht="20.100000000000001" customHeight="1" x14ac:dyDescent="0.15">
      <c r="A6" s="40">
        <v>1</v>
      </c>
      <c r="B6" s="375"/>
      <c r="C6" s="66"/>
      <c r="D6" s="161"/>
      <c r="E6" s="290"/>
      <c r="F6" s="169"/>
      <c r="G6" s="544"/>
      <c r="H6" s="463"/>
      <c r="I6" s="346"/>
      <c r="J6" s="58"/>
      <c r="K6" s="72"/>
      <c r="L6" s="345"/>
      <c r="M6" s="263"/>
    </row>
    <row r="7" spans="1:13" s="5" customFormat="1" ht="20.100000000000001" customHeight="1" x14ac:dyDescent="0.15">
      <c r="A7" s="40">
        <v>2</v>
      </c>
      <c r="B7" s="163"/>
      <c r="C7" s="158"/>
      <c r="D7" s="161"/>
      <c r="E7" s="161"/>
      <c r="F7" s="169"/>
      <c r="G7" s="544"/>
      <c r="H7" s="463"/>
      <c r="I7" s="346"/>
      <c r="J7" s="58"/>
      <c r="K7" s="72"/>
      <c r="L7" s="72"/>
      <c r="M7" s="189"/>
    </row>
    <row r="8" spans="1:13" s="5" customFormat="1" ht="20.100000000000001" customHeight="1" x14ac:dyDescent="0.15">
      <c r="A8" s="40">
        <v>3</v>
      </c>
      <c r="B8" s="163"/>
      <c r="C8" s="158"/>
      <c r="D8" s="161"/>
      <c r="E8" s="161"/>
      <c r="F8" s="169"/>
      <c r="G8" s="544"/>
      <c r="H8" s="463"/>
      <c r="I8" s="346"/>
      <c r="J8" s="58"/>
      <c r="K8" s="72"/>
      <c r="L8" s="72"/>
      <c r="M8" s="189"/>
    </row>
    <row r="9" spans="1:13" s="5" customFormat="1" ht="20.100000000000001" customHeight="1" x14ac:dyDescent="0.15">
      <c r="A9" s="40">
        <v>4</v>
      </c>
      <c r="B9" s="163"/>
      <c r="C9" s="158"/>
      <c r="D9" s="161"/>
      <c r="E9" s="161"/>
      <c r="F9" s="169"/>
      <c r="G9" s="544"/>
      <c r="H9" s="463"/>
      <c r="I9" s="346"/>
      <c r="J9" s="58"/>
      <c r="K9" s="72"/>
      <c r="L9" s="72"/>
      <c r="M9" s="189"/>
    </row>
    <row r="10" spans="1:13" s="5" customFormat="1" ht="20.100000000000001" customHeight="1" x14ac:dyDescent="0.15">
      <c r="A10" s="40">
        <v>5</v>
      </c>
      <c r="B10" s="163"/>
      <c r="C10" s="158"/>
      <c r="D10" s="161"/>
      <c r="E10" s="161"/>
      <c r="F10" s="169"/>
      <c r="G10" s="544"/>
      <c r="H10" s="463"/>
      <c r="I10" s="346"/>
      <c r="J10" s="58"/>
      <c r="K10" s="72"/>
      <c r="L10" s="72"/>
      <c r="M10" s="189"/>
    </row>
    <row r="11" spans="1:13" s="5" customFormat="1" ht="20.100000000000001" customHeight="1" x14ac:dyDescent="0.15">
      <c r="A11" s="40">
        <v>6</v>
      </c>
      <c r="B11" s="163"/>
      <c r="C11" s="158"/>
      <c r="D11" s="161"/>
      <c r="E11" s="161"/>
      <c r="F11" s="169"/>
      <c r="G11" s="544"/>
      <c r="H11" s="463"/>
      <c r="I11" s="346"/>
      <c r="J11" s="58"/>
      <c r="K11" s="72"/>
      <c r="L11" s="72"/>
      <c r="M11" s="189"/>
    </row>
    <row r="12" spans="1:13" s="5" customFormat="1" ht="20.100000000000001" customHeight="1" x14ac:dyDescent="0.15">
      <c r="A12" s="40">
        <v>7</v>
      </c>
      <c r="B12" s="163"/>
      <c r="C12" s="158"/>
      <c r="D12" s="161"/>
      <c r="E12" s="161"/>
      <c r="F12" s="169"/>
      <c r="G12" s="544"/>
      <c r="H12" s="463"/>
      <c r="I12" s="346"/>
      <c r="J12" s="58"/>
      <c r="K12" s="72"/>
      <c r="L12" s="72"/>
      <c r="M12" s="189"/>
    </row>
    <row r="13" spans="1:13" s="5" customFormat="1" ht="20.100000000000001" customHeight="1" x14ac:dyDescent="0.15">
      <c r="A13" s="40">
        <v>8</v>
      </c>
      <c r="B13" s="163"/>
      <c r="C13" s="158"/>
      <c r="D13" s="161"/>
      <c r="E13" s="161"/>
      <c r="F13" s="169"/>
      <c r="G13" s="544"/>
      <c r="H13" s="463"/>
      <c r="I13" s="346"/>
      <c r="J13" s="58"/>
      <c r="K13" s="72"/>
      <c r="L13" s="72"/>
      <c r="M13" s="189"/>
    </row>
    <row r="14" spans="1:13" s="5" customFormat="1" ht="20.100000000000001" customHeight="1" x14ac:dyDescent="0.15">
      <c r="A14" s="40">
        <v>9</v>
      </c>
      <c r="B14" s="163"/>
      <c r="C14" s="158"/>
      <c r="D14" s="161"/>
      <c r="E14" s="161"/>
      <c r="F14" s="169"/>
      <c r="G14" s="544"/>
      <c r="H14" s="463"/>
      <c r="I14" s="346"/>
      <c r="J14" s="58"/>
      <c r="K14" s="72"/>
      <c r="L14" s="72"/>
      <c r="M14" s="189"/>
    </row>
    <row r="15" spans="1:13" s="5" customFormat="1" ht="20.100000000000001" customHeight="1" x14ac:dyDescent="0.15">
      <c r="A15" s="40">
        <v>10</v>
      </c>
      <c r="B15" s="163"/>
      <c r="C15" s="158"/>
      <c r="D15" s="161"/>
      <c r="E15" s="161"/>
      <c r="F15" s="169"/>
      <c r="G15" s="544"/>
      <c r="H15" s="463"/>
      <c r="I15" s="346"/>
      <c r="J15" s="58"/>
      <c r="K15" s="72"/>
      <c r="L15" s="72"/>
      <c r="M15" s="189"/>
    </row>
    <row r="16" spans="1:13" s="5" customFormat="1" ht="20.100000000000001" customHeight="1" x14ac:dyDescent="0.15">
      <c r="A16" s="40">
        <v>11</v>
      </c>
      <c r="B16" s="163"/>
      <c r="C16" s="158"/>
      <c r="D16" s="161"/>
      <c r="E16" s="161"/>
      <c r="F16" s="169"/>
      <c r="G16" s="544"/>
      <c r="H16" s="463"/>
      <c r="I16" s="346"/>
      <c r="J16" s="58"/>
      <c r="K16" s="72"/>
      <c r="L16" s="72"/>
      <c r="M16" s="189"/>
    </row>
    <row r="17" spans="1:13" s="5" customFormat="1" ht="20.100000000000001" customHeight="1" x14ac:dyDescent="0.15">
      <c r="A17" s="40">
        <v>12</v>
      </c>
      <c r="B17" s="163"/>
      <c r="C17" s="158"/>
      <c r="D17" s="161"/>
      <c r="E17" s="161"/>
      <c r="F17" s="169"/>
      <c r="G17" s="544"/>
      <c r="H17" s="463"/>
      <c r="I17" s="346"/>
      <c r="J17" s="58"/>
      <c r="K17" s="72"/>
      <c r="L17" s="72"/>
      <c r="M17" s="189"/>
    </row>
    <row r="18" spans="1:13" s="5" customFormat="1" ht="20.100000000000001" customHeight="1" x14ac:dyDescent="0.15">
      <c r="A18" s="40">
        <v>13</v>
      </c>
      <c r="B18" s="163"/>
      <c r="C18" s="158"/>
      <c r="D18" s="161"/>
      <c r="E18" s="161"/>
      <c r="F18" s="169"/>
      <c r="G18" s="544"/>
      <c r="H18" s="463"/>
      <c r="I18" s="346"/>
      <c r="J18" s="58"/>
      <c r="K18" s="72"/>
      <c r="L18" s="72"/>
      <c r="M18" s="189"/>
    </row>
    <row r="19" spans="1:13" s="5" customFormat="1" ht="20.100000000000001" customHeight="1" x14ac:dyDescent="0.15">
      <c r="A19" s="40">
        <v>14</v>
      </c>
      <c r="B19" s="163"/>
      <c r="C19" s="158"/>
      <c r="D19" s="161"/>
      <c r="E19" s="161"/>
      <c r="F19" s="169"/>
      <c r="G19" s="544"/>
      <c r="H19" s="463"/>
      <c r="I19" s="346"/>
      <c r="J19" s="58"/>
      <c r="K19" s="72"/>
      <c r="L19" s="72"/>
      <c r="M19" s="189"/>
    </row>
    <row r="20" spans="1:13" s="5" customFormat="1" ht="20.100000000000001" customHeight="1" x14ac:dyDescent="0.15">
      <c r="A20" s="40">
        <v>15</v>
      </c>
      <c r="B20" s="163"/>
      <c r="C20" s="158"/>
      <c r="D20" s="161"/>
      <c r="E20" s="161"/>
      <c r="F20" s="169"/>
      <c r="G20" s="544"/>
      <c r="H20" s="463"/>
      <c r="I20" s="346"/>
      <c r="J20" s="58"/>
      <c r="K20" s="72"/>
      <c r="L20" s="72"/>
      <c r="M20" s="189"/>
    </row>
    <row r="21" spans="1:13" s="5" customFormat="1" ht="20.100000000000001" customHeight="1" x14ac:dyDescent="0.15">
      <c r="A21" s="40">
        <v>16</v>
      </c>
      <c r="B21" s="163"/>
      <c r="C21" s="158"/>
      <c r="D21" s="161"/>
      <c r="E21" s="161"/>
      <c r="F21" s="169"/>
      <c r="G21" s="544"/>
      <c r="H21" s="463"/>
      <c r="I21" s="346"/>
      <c r="J21" s="58"/>
      <c r="K21" s="72"/>
      <c r="L21" s="72"/>
      <c r="M21" s="189"/>
    </row>
    <row r="22" spans="1:13" s="5" customFormat="1" ht="20.100000000000001" customHeight="1" x14ac:dyDescent="0.15">
      <c r="A22" s="40">
        <v>17</v>
      </c>
      <c r="B22" s="163"/>
      <c r="C22" s="158"/>
      <c r="D22" s="161"/>
      <c r="E22" s="161"/>
      <c r="F22" s="169"/>
      <c r="G22" s="544"/>
      <c r="H22" s="463"/>
      <c r="I22" s="346"/>
      <c r="J22" s="58"/>
      <c r="K22" s="72"/>
      <c r="L22" s="72"/>
      <c r="M22" s="189"/>
    </row>
    <row r="23" spans="1:13" s="5" customFormat="1" ht="20.100000000000001" customHeight="1" x14ac:dyDescent="0.15">
      <c r="A23" s="40">
        <v>18</v>
      </c>
      <c r="B23" s="163"/>
      <c r="C23" s="158"/>
      <c r="D23" s="161"/>
      <c r="E23" s="161"/>
      <c r="F23" s="169"/>
      <c r="G23" s="544"/>
      <c r="H23" s="463"/>
      <c r="I23" s="346"/>
      <c r="J23" s="58"/>
      <c r="K23" s="72"/>
      <c r="L23" s="72"/>
      <c r="M23" s="189"/>
    </row>
    <row r="24" spans="1:13" s="5" customFormat="1" ht="20.100000000000001" customHeight="1" x14ac:dyDescent="0.15">
      <c r="A24" s="40">
        <v>19</v>
      </c>
      <c r="B24" s="163"/>
      <c r="C24" s="158"/>
      <c r="D24" s="161"/>
      <c r="E24" s="161"/>
      <c r="F24" s="169"/>
      <c r="G24" s="544"/>
      <c r="H24" s="463"/>
      <c r="I24" s="346"/>
      <c r="J24" s="58"/>
      <c r="K24" s="72"/>
      <c r="L24" s="72"/>
      <c r="M24" s="189"/>
    </row>
    <row r="25" spans="1:13" s="5" customFormat="1" ht="20.100000000000001" customHeight="1" x14ac:dyDescent="0.15">
      <c r="A25" s="40">
        <v>20</v>
      </c>
      <c r="B25" s="163"/>
      <c r="C25" s="112"/>
      <c r="D25" s="162"/>
      <c r="E25" s="162"/>
      <c r="F25" s="169"/>
      <c r="G25" s="545"/>
      <c r="H25" s="464"/>
      <c r="I25" s="346"/>
      <c r="J25" s="53"/>
      <c r="K25" s="72"/>
      <c r="L25" s="72"/>
      <c r="M25" s="189"/>
    </row>
    <row r="26" spans="1:13" ht="20.100000000000001" customHeight="1" x14ac:dyDescent="0.15">
      <c r="A26" s="40">
        <v>21</v>
      </c>
      <c r="B26" s="163"/>
      <c r="C26" s="158"/>
      <c r="D26" s="161"/>
      <c r="E26" s="161"/>
      <c r="F26" s="169"/>
      <c r="G26" s="544"/>
      <c r="H26" s="463"/>
      <c r="I26" s="346"/>
      <c r="J26" s="58"/>
      <c r="K26" s="72"/>
      <c r="L26" s="72"/>
      <c r="M26" s="189"/>
    </row>
    <row r="27" spans="1:13" ht="20.100000000000001" customHeight="1" x14ac:dyDescent="0.15">
      <c r="A27" s="40">
        <v>22</v>
      </c>
      <c r="B27" s="163"/>
      <c r="C27" s="112"/>
      <c r="D27" s="162"/>
      <c r="E27" s="162"/>
      <c r="F27" s="169"/>
      <c r="G27" s="545"/>
      <c r="H27" s="464"/>
      <c r="I27" s="346"/>
      <c r="J27" s="53"/>
      <c r="K27" s="72"/>
      <c r="L27" s="72"/>
      <c r="M27" s="189"/>
    </row>
    <row r="28" spans="1:13" ht="20.100000000000001" customHeight="1" x14ac:dyDescent="0.15">
      <c r="A28" s="40">
        <v>23</v>
      </c>
      <c r="B28" s="163"/>
      <c r="C28" s="158"/>
      <c r="D28" s="161"/>
      <c r="E28" s="161"/>
      <c r="F28" s="169"/>
      <c r="G28" s="544"/>
      <c r="H28" s="463"/>
      <c r="I28" s="346"/>
      <c r="J28" s="58"/>
      <c r="K28" s="72"/>
      <c r="L28" s="72"/>
      <c r="M28" s="189"/>
    </row>
    <row r="29" spans="1:13" ht="20.100000000000001" customHeight="1" x14ac:dyDescent="0.15">
      <c r="A29" s="40">
        <v>24</v>
      </c>
      <c r="B29" s="163"/>
      <c r="C29" s="112"/>
      <c r="D29" s="162"/>
      <c r="E29" s="162"/>
      <c r="F29" s="169"/>
      <c r="G29" s="545"/>
      <c r="H29" s="464"/>
      <c r="I29" s="346"/>
      <c r="J29" s="53"/>
      <c r="K29" s="72"/>
      <c r="L29" s="72"/>
      <c r="M29" s="189"/>
    </row>
    <row r="30" spans="1:13" ht="20.100000000000001" customHeight="1" x14ac:dyDescent="0.15">
      <c r="A30" s="40">
        <v>25</v>
      </c>
      <c r="B30" s="163"/>
      <c r="C30" s="158"/>
      <c r="D30" s="161"/>
      <c r="E30" s="161"/>
      <c r="F30" s="169"/>
      <c r="G30" s="544"/>
      <c r="H30" s="463"/>
      <c r="I30" s="346"/>
      <c r="J30" s="58"/>
      <c r="K30" s="72"/>
      <c r="L30" s="72"/>
      <c r="M30" s="189"/>
    </row>
    <row r="31" spans="1:13" ht="20.100000000000001" customHeight="1" x14ac:dyDescent="0.15">
      <c r="A31" s="40">
        <v>26</v>
      </c>
      <c r="B31" s="163"/>
      <c r="C31" s="112"/>
      <c r="D31" s="162"/>
      <c r="E31" s="162"/>
      <c r="F31" s="169"/>
      <c r="G31" s="545"/>
      <c r="H31" s="464"/>
      <c r="I31" s="346"/>
      <c r="J31" s="53"/>
      <c r="K31" s="72"/>
      <c r="L31" s="72"/>
      <c r="M31" s="189"/>
    </row>
    <row r="32" spans="1:13" ht="20.100000000000001" customHeight="1" x14ac:dyDescent="0.15">
      <c r="A32" s="40">
        <v>27</v>
      </c>
      <c r="B32" s="163"/>
      <c r="C32" s="158"/>
      <c r="D32" s="161"/>
      <c r="E32" s="161"/>
      <c r="F32" s="169"/>
      <c r="G32" s="544"/>
      <c r="H32" s="463"/>
      <c r="I32" s="346"/>
      <c r="J32" s="58"/>
      <c r="K32" s="72"/>
      <c r="L32" s="72"/>
      <c r="M32" s="189"/>
    </row>
    <row r="33" spans="1:13" ht="20.100000000000001" customHeight="1" x14ac:dyDescent="0.15">
      <c r="A33" s="40">
        <v>28</v>
      </c>
      <c r="B33" s="163"/>
      <c r="C33" s="112"/>
      <c r="D33" s="162"/>
      <c r="E33" s="162"/>
      <c r="F33" s="169"/>
      <c r="G33" s="545"/>
      <c r="H33" s="464"/>
      <c r="I33" s="346"/>
      <c r="J33" s="53"/>
      <c r="K33" s="72"/>
      <c r="L33" s="72"/>
      <c r="M33" s="189"/>
    </row>
    <row r="34" spans="1:13" ht="20.100000000000001" customHeight="1" x14ac:dyDescent="0.15">
      <c r="A34" s="40">
        <v>29</v>
      </c>
      <c r="B34" s="163"/>
      <c r="C34" s="158"/>
      <c r="D34" s="161"/>
      <c r="E34" s="161"/>
      <c r="F34" s="169"/>
      <c r="G34" s="544"/>
      <c r="H34" s="463"/>
      <c r="I34" s="346"/>
      <c r="J34" s="58"/>
      <c r="K34" s="72"/>
      <c r="L34" s="72"/>
      <c r="M34" s="189"/>
    </row>
    <row r="35" spans="1:13" ht="20.100000000000001" customHeight="1" x14ac:dyDescent="0.15">
      <c r="A35" s="40">
        <v>30</v>
      </c>
      <c r="B35" s="163"/>
      <c r="C35" s="158"/>
      <c r="D35" s="161"/>
      <c r="E35" s="161"/>
      <c r="F35" s="169"/>
      <c r="G35" s="544"/>
      <c r="H35" s="463"/>
      <c r="I35" s="346"/>
      <c r="J35" s="58"/>
      <c r="K35" s="72"/>
      <c r="L35" s="72"/>
      <c r="M35" s="18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6"/>
  <dimension ref="A1:P35"/>
  <sheetViews>
    <sheetView topLeftCell="A16"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13.625" style="15" customWidth="1"/>
    <col min="3" max="3" width="11.75" style="15" customWidth="1"/>
    <col min="4" max="4" width="14" style="15" customWidth="1"/>
    <col min="5" max="5" width="9.375" style="15" customWidth="1"/>
    <col min="6" max="6" width="8.75" style="15" customWidth="1"/>
    <col min="7" max="7" width="8.5" style="15" customWidth="1"/>
    <col min="8" max="9" width="8.75" style="15" customWidth="1"/>
    <col min="10" max="10" width="9" style="15" customWidth="1"/>
    <col min="11" max="11" width="13.875" style="15" customWidth="1"/>
    <col min="12" max="12" width="15.75" style="15" customWidth="1"/>
    <col min="13" max="13" width="8.25" style="15" customWidth="1"/>
    <col min="14" max="14" width="8.75" style="15" customWidth="1"/>
    <col min="15" max="15" width="12.625" style="15" customWidth="1"/>
    <col min="16" max="16384" width="9" style="15"/>
  </cols>
  <sheetData>
    <row r="1" spans="1:16" s="6" customFormat="1" ht="28.15" customHeight="1" x14ac:dyDescent="0.15">
      <c r="A1" s="559" t="s">
        <v>307</v>
      </c>
      <c r="B1" s="313" t="s">
        <v>339</v>
      </c>
      <c r="C1" s="311"/>
      <c r="D1" s="311"/>
      <c r="E1" s="312"/>
    </row>
    <row r="2" spans="1:16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  <c r="O2" s="396"/>
    </row>
    <row r="3" spans="1:16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6" s="9" customFormat="1" ht="33.75" customHeight="1" x14ac:dyDescent="0.15">
      <c r="A4" s="41" t="s">
        <v>0</v>
      </c>
      <c r="B4" s="136" t="s">
        <v>196</v>
      </c>
      <c r="C4" s="76" t="s">
        <v>242</v>
      </c>
      <c r="D4" s="136" t="s">
        <v>197</v>
      </c>
      <c r="E4" s="42" t="s">
        <v>65</v>
      </c>
      <c r="F4" s="42" t="s">
        <v>66</v>
      </c>
      <c r="G4" s="76" t="s">
        <v>279</v>
      </c>
      <c r="H4" s="42" t="s">
        <v>67</v>
      </c>
      <c r="I4" s="42" t="s">
        <v>68</v>
      </c>
      <c r="J4" s="556" t="s">
        <v>69</v>
      </c>
      <c r="K4" s="42" t="s">
        <v>121</v>
      </c>
      <c r="L4" s="43" t="s">
        <v>117</v>
      </c>
      <c r="M4" s="208" t="s">
        <v>102</v>
      </c>
      <c r="N4" s="37" t="s">
        <v>104</v>
      </c>
      <c r="O4" s="85" t="s">
        <v>3</v>
      </c>
      <c r="P4" s="131" t="s">
        <v>33</v>
      </c>
    </row>
    <row r="5" spans="1:16" s="12" customFormat="1" ht="22.5" customHeight="1" x14ac:dyDescent="0.15">
      <c r="A5" s="175"/>
      <c r="B5" s="221" t="s">
        <v>153</v>
      </c>
      <c r="C5" s="205"/>
      <c r="D5" s="221"/>
      <c r="E5" s="405"/>
      <c r="F5" s="197"/>
      <c r="G5" s="205"/>
      <c r="H5" s="197"/>
      <c r="I5" s="197"/>
      <c r="J5" s="288"/>
      <c r="K5" s="288"/>
      <c r="L5" s="365">
        <f>SUM(L6:L25)</f>
        <v>0</v>
      </c>
      <c r="M5" s="426"/>
      <c r="N5" s="301"/>
      <c r="O5" s="288">
        <f>SUM(O6:O25)</f>
        <v>0</v>
      </c>
      <c r="P5" s="288"/>
    </row>
    <row r="6" spans="1:16" s="10" customFormat="1" ht="20.100000000000001" customHeight="1" x14ac:dyDescent="0.15">
      <c r="A6" s="81">
        <v>1</v>
      </c>
      <c r="B6" s="375"/>
      <c r="C6" s="375"/>
      <c r="D6" s="375"/>
      <c r="E6" s="373"/>
      <c r="F6" s="48"/>
      <c r="G6" s="48"/>
      <c r="H6" s="48"/>
      <c r="I6" s="57"/>
      <c r="J6" s="72"/>
      <c r="K6" s="72"/>
      <c r="L6" s="346"/>
      <c r="M6" s="148"/>
      <c r="N6" s="72"/>
      <c r="O6" s="345"/>
      <c r="P6" s="345"/>
    </row>
    <row r="7" spans="1:16" s="10" customFormat="1" ht="20.100000000000001" customHeight="1" x14ac:dyDescent="0.15">
      <c r="A7" s="81">
        <v>2</v>
      </c>
      <c r="B7" s="375"/>
      <c r="C7" s="375"/>
      <c r="D7" s="375"/>
      <c r="E7" s="373"/>
      <c r="F7" s="48"/>
      <c r="G7" s="48"/>
      <c r="H7" s="48"/>
      <c r="I7" s="57"/>
      <c r="J7" s="72"/>
      <c r="K7" s="72"/>
      <c r="L7" s="346"/>
      <c r="M7" s="148"/>
      <c r="N7" s="72"/>
      <c r="O7" s="345"/>
      <c r="P7" s="345"/>
    </row>
    <row r="8" spans="1:16" s="10" customFormat="1" ht="20.100000000000001" customHeight="1" x14ac:dyDescent="0.15">
      <c r="A8" s="81">
        <v>3</v>
      </c>
      <c r="B8" s="375"/>
      <c r="C8" s="375"/>
      <c r="D8" s="375"/>
      <c r="E8" s="373"/>
      <c r="F8" s="48"/>
      <c r="G8" s="48"/>
      <c r="H8" s="48"/>
      <c r="I8" s="57"/>
      <c r="J8" s="72"/>
      <c r="K8" s="72"/>
      <c r="L8" s="346"/>
      <c r="M8" s="148"/>
      <c r="N8" s="72"/>
      <c r="O8" s="345"/>
      <c r="P8" s="345"/>
    </row>
    <row r="9" spans="1:16" s="10" customFormat="1" ht="20.100000000000001" customHeight="1" x14ac:dyDescent="0.15">
      <c r="A9" s="81">
        <v>4</v>
      </c>
      <c r="B9" s="375"/>
      <c r="C9" s="375"/>
      <c r="D9" s="375"/>
      <c r="E9" s="373"/>
      <c r="F9" s="48"/>
      <c r="G9" s="48"/>
      <c r="H9" s="48"/>
      <c r="I9" s="57"/>
      <c r="J9" s="72"/>
      <c r="K9" s="72"/>
      <c r="L9" s="346"/>
      <c r="M9" s="148"/>
      <c r="N9" s="72"/>
      <c r="O9" s="345"/>
      <c r="P9" s="72"/>
    </row>
    <row r="10" spans="1:16" s="10" customFormat="1" ht="20.100000000000001" customHeight="1" x14ac:dyDescent="0.15">
      <c r="A10" s="81">
        <v>5</v>
      </c>
      <c r="B10" s="375"/>
      <c r="C10" s="375"/>
      <c r="D10" s="375"/>
      <c r="E10" s="373"/>
      <c r="F10" s="48"/>
      <c r="G10" s="48"/>
      <c r="H10" s="48"/>
      <c r="I10" s="57"/>
      <c r="J10" s="72"/>
      <c r="K10" s="72"/>
      <c r="L10" s="346"/>
      <c r="M10" s="148"/>
      <c r="N10" s="72"/>
      <c r="O10" s="345"/>
      <c r="P10" s="72"/>
    </row>
    <row r="11" spans="1:16" s="10" customFormat="1" ht="20.100000000000001" customHeight="1" x14ac:dyDescent="0.15">
      <c r="A11" s="81">
        <v>6</v>
      </c>
      <c r="B11" s="375"/>
      <c r="C11" s="375"/>
      <c r="D11" s="375"/>
      <c r="E11" s="373"/>
      <c r="F11" s="48"/>
      <c r="G11" s="48"/>
      <c r="H11" s="48"/>
      <c r="I11" s="57"/>
      <c r="J11" s="72"/>
      <c r="K11" s="72"/>
      <c r="L11" s="346"/>
      <c r="M11" s="148"/>
      <c r="N11" s="72"/>
      <c r="O11" s="345"/>
      <c r="P11" s="72"/>
    </row>
    <row r="12" spans="1:16" s="10" customFormat="1" ht="20.100000000000001" customHeight="1" x14ac:dyDescent="0.15">
      <c r="A12" s="81">
        <v>7</v>
      </c>
      <c r="B12" s="375"/>
      <c r="C12" s="375"/>
      <c r="D12" s="375"/>
      <c r="E12" s="373"/>
      <c r="F12" s="48"/>
      <c r="G12" s="48"/>
      <c r="H12" s="48"/>
      <c r="I12" s="57"/>
      <c r="J12" s="72"/>
      <c r="K12" s="72"/>
      <c r="L12" s="346"/>
      <c r="M12" s="148"/>
      <c r="N12" s="72"/>
      <c r="O12" s="345"/>
      <c r="P12" s="72"/>
    </row>
    <row r="13" spans="1:16" s="10" customFormat="1" ht="20.100000000000001" customHeight="1" x14ac:dyDescent="0.15">
      <c r="A13" s="81">
        <v>8</v>
      </c>
      <c r="B13" s="375"/>
      <c r="C13" s="375"/>
      <c r="D13" s="375"/>
      <c r="E13" s="373"/>
      <c r="F13" s="48"/>
      <c r="G13" s="48"/>
      <c r="H13" s="48"/>
      <c r="I13" s="57"/>
      <c r="J13" s="72"/>
      <c r="K13" s="72"/>
      <c r="L13" s="346"/>
      <c r="M13" s="148"/>
      <c r="N13" s="72"/>
      <c r="O13" s="345"/>
      <c r="P13" s="72"/>
    </row>
    <row r="14" spans="1:16" s="10" customFormat="1" ht="20.100000000000001" customHeight="1" x14ac:dyDescent="0.15">
      <c r="A14" s="81">
        <v>9</v>
      </c>
      <c r="B14" s="375"/>
      <c r="C14" s="375"/>
      <c r="D14" s="375"/>
      <c r="E14" s="373"/>
      <c r="F14" s="48"/>
      <c r="G14" s="48"/>
      <c r="H14" s="48"/>
      <c r="I14" s="57"/>
      <c r="J14" s="72"/>
      <c r="K14" s="72"/>
      <c r="L14" s="346"/>
      <c r="M14" s="148"/>
      <c r="N14" s="72"/>
      <c r="O14" s="345"/>
      <c r="P14" s="72"/>
    </row>
    <row r="15" spans="1:16" s="10" customFormat="1" ht="20.100000000000001" customHeight="1" x14ac:dyDescent="0.15">
      <c r="A15" s="81">
        <v>10</v>
      </c>
      <c r="B15" s="375"/>
      <c r="C15" s="375"/>
      <c r="D15" s="375"/>
      <c r="E15" s="373"/>
      <c r="F15" s="48"/>
      <c r="G15" s="48"/>
      <c r="H15" s="48"/>
      <c r="I15" s="57"/>
      <c r="J15" s="72"/>
      <c r="K15" s="72"/>
      <c r="L15" s="346"/>
      <c r="M15" s="148"/>
      <c r="N15" s="72"/>
      <c r="O15" s="345"/>
      <c r="P15" s="72"/>
    </row>
    <row r="16" spans="1:16" s="10" customFormat="1" ht="20.100000000000001" customHeight="1" x14ac:dyDescent="0.15">
      <c r="A16" s="81">
        <v>11</v>
      </c>
      <c r="B16" s="375"/>
      <c r="C16" s="375"/>
      <c r="D16" s="375"/>
      <c r="E16" s="373"/>
      <c r="F16" s="48"/>
      <c r="G16" s="48"/>
      <c r="H16" s="48"/>
      <c r="I16" s="57"/>
      <c r="J16" s="72"/>
      <c r="K16" s="72"/>
      <c r="L16" s="346"/>
      <c r="M16" s="148"/>
      <c r="N16" s="72"/>
      <c r="O16" s="345"/>
      <c r="P16" s="72"/>
    </row>
    <row r="17" spans="1:16" s="10" customFormat="1" ht="20.100000000000001" customHeight="1" x14ac:dyDescent="0.15">
      <c r="A17" s="81">
        <v>12</v>
      </c>
      <c r="B17" s="375"/>
      <c r="C17" s="375"/>
      <c r="D17" s="375"/>
      <c r="E17" s="373"/>
      <c r="F17" s="48"/>
      <c r="G17" s="48"/>
      <c r="H17" s="48"/>
      <c r="I17" s="57"/>
      <c r="J17" s="72"/>
      <c r="K17" s="72"/>
      <c r="L17" s="346"/>
      <c r="M17" s="148"/>
      <c r="N17" s="72"/>
      <c r="O17" s="345"/>
      <c r="P17" s="72"/>
    </row>
    <row r="18" spans="1:16" s="10" customFormat="1" ht="20.100000000000001" customHeight="1" x14ac:dyDescent="0.15">
      <c r="A18" s="81">
        <v>13</v>
      </c>
      <c r="B18" s="375"/>
      <c r="C18" s="375"/>
      <c r="D18" s="375"/>
      <c r="E18" s="373"/>
      <c r="F18" s="48"/>
      <c r="G18" s="48"/>
      <c r="H18" s="48"/>
      <c r="I18" s="57"/>
      <c r="J18" s="72"/>
      <c r="K18" s="72"/>
      <c r="L18" s="346"/>
      <c r="M18" s="148"/>
      <c r="N18" s="72"/>
      <c r="O18" s="345"/>
      <c r="P18" s="72"/>
    </row>
    <row r="19" spans="1:16" s="10" customFormat="1" ht="20.100000000000001" customHeight="1" x14ac:dyDescent="0.15">
      <c r="A19" s="81">
        <v>14</v>
      </c>
      <c r="B19" s="375"/>
      <c r="C19" s="375"/>
      <c r="D19" s="375"/>
      <c r="E19" s="373"/>
      <c r="F19" s="48"/>
      <c r="G19" s="48"/>
      <c r="H19" s="48"/>
      <c r="I19" s="57"/>
      <c r="J19" s="72"/>
      <c r="K19" s="72"/>
      <c r="L19" s="346"/>
      <c r="M19" s="148"/>
      <c r="N19" s="72"/>
      <c r="O19" s="345"/>
      <c r="P19" s="72"/>
    </row>
    <row r="20" spans="1:16" s="10" customFormat="1" ht="20.100000000000001" customHeight="1" x14ac:dyDescent="0.15">
      <c r="A20" s="81">
        <v>15</v>
      </c>
      <c r="B20" s="375"/>
      <c r="C20" s="375"/>
      <c r="D20" s="375"/>
      <c r="E20" s="373"/>
      <c r="F20" s="48"/>
      <c r="G20" s="48"/>
      <c r="H20" s="48"/>
      <c r="I20" s="57"/>
      <c r="J20" s="72"/>
      <c r="K20" s="72"/>
      <c r="L20" s="346"/>
      <c r="M20" s="148"/>
      <c r="N20" s="72"/>
      <c r="O20" s="345"/>
      <c r="P20" s="72"/>
    </row>
    <row r="21" spans="1:16" s="10" customFormat="1" ht="20.100000000000001" customHeight="1" x14ac:dyDescent="0.15">
      <c r="A21" s="81">
        <v>16</v>
      </c>
      <c r="B21" s="375"/>
      <c r="C21" s="375"/>
      <c r="D21" s="375"/>
      <c r="E21" s="373"/>
      <c r="F21" s="48"/>
      <c r="G21" s="48"/>
      <c r="H21" s="48"/>
      <c r="I21" s="57"/>
      <c r="J21" s="72"/>
      <c r="K21" s="72"/>
      <c r="L21" s="346"/>
      <c r="M21" s="148"/>
      <c r="N21" s="72"/>
      <c r="O21" s="345"/>
      <c r="P21" s="72"/>
    </row>
    <row r="22" spans="1:16" s="10" customFormat="1" ht="20.100000000000001" customHeight="1" x14ac:dyDescent="0.15">
      <c r="A22" s="81">
        <v>17</v>
      </c>
      <c r="B22" s="163"/>
      <c r="C22" s="163"/>
      <c r="D22" s="163"/>
      <c r="E22" s="270"/>
      <c r="F22" s="48"/>
      <c r="G22" s="48"/>
      <c r="H22" s="48"/>
      <c r="I22" s="57"/>
      <c r="J22" s="72"/>
      <c r="K22" s="72"/>
      <c r="L22" s="280"/>
      <c r="M22" s="148"/>
      <c r="N22" s="72"/>
      <c r="O22" s="345"/>
      <c r="P22" s="72"/>
    </row>
    <row r="23" spans="1:16" s="10" customFormat="1" ht="20.100000000000001" customHeight="1" x14ac:dyDescent="0.15">
      <c r="A23" s="81">
        <v>18</v>
      </c>
      <c r="B23" s="163"/>
      <c r="C23" s="163"/>
      <c r="D23" s="163"/>
      <c r="E23" s="270"/>
      <c r="F23" s="48"/>
      <c r="G23" s="48"/>
      <c r="H23" s="48"/>
      <c r="I23" s="57"/>
      <c r="J23" s="72"/>
      <c r="K23" s="72"/>
      <c r="L23" s="280"/>
      <c r="M23" s="148"/>
      <c r="N23" s="72"/>
      <c r="O23" s="345"/>
      <c r="P23" s="72"/>
    </row>
    <row r="24" spans="1:16" s="10" customFormat="1" ht="20.100000000000001" customHeight="1" x14ac:dyDescent="0.15">
      <c r="A24" s="81">
        <v>19</v>
      </c>
      <c r="B24" s="163"/>
      <c r="C24" s="163"/>
      <c r="D24" s="163"/>
      <c r="E24" s="270"/>
      <c r="F24" s="48"/>
      <c r="G24" s="48"/>
      <c r="H24" s="48"/>
      <c r="I24" s="57"/>
      <c r="J24" s="72"/>
      <c r="K24" s="72"/>
      <c r="L24" s="280"/>
      <c r="M24" s="148"/>
      <c r="N24" s="72"/>
      <c r="O24" s="345"/>
      <c r="P24" s="72"/>
    </row>
    <row r="25" spans="1:16" s="10" customFormat="1" ht="20.100000000000001" customHeight="1" x14ac:dyDescent="0.15">
      <c r="A25" s="81">
        <v>20</v>
      </c>
      <c r="B25" s="163"/>
      <c r="C25" s="163"/>
      <c r="D25" s="163"/>
      <c r="E25" s="270"/>
      <c r="F25" s="48"/>
      <c r="G25" s="48"/>
      <c r="H25" s="48"/>
      <c r="I25" s="57"/>
      <c r="J25" s="72"/>
      <c r="K25" s="72"/>
      <c r="L25" s="280"/>
      <c r="M25" s="148"/>
      <c r="N25" s="72"/>
      <c r="O25" s="345"/>
      <c r="P25" s="72"/>
    </row>
    <row r="26" spans="1:16" ht="20.100000000000001" customHeight="1" x14ac:dyDescent="0.15">
      <c r="A26" s="81">
        <v>21</v>
      </c>
      <c r="B26" s="163"/>
      <c r="C26" s="163"/>
      <c r="D26" s="163"/>
      <c r="E26" s="270"/>
      <c r="F26" s="48"/>
      <c r="G26" s="48"/>
      <c r="H26" s="48"/>
      <c r="I26" s="57"/>
      <c r="J26" s="72"/>
      <c r="K26" s="72"/>
      <c r="L26" s="280"/>
      <c r="M26" s="148"/>
      <c r="N26" s="72"/>
      <c r="O26" s="345"/>
      <c r="P26" s="72"/>
    </row>
    <row r="27" spans="1:16" ht="20.100000000000001" customHeight="1" x14ac:dyDescent="0.15">
      <c r="A27" s="81">
        <v>22</v>
      </c>
      <c r="B27" s="163"/>
      <c r="C27" s="163"/>
      <c r="D27" s="163"/>
      <c r="E27" s="270"/>
      <c r="F27" s="48"/>
      <c r="G27" s="48"/>
      <c r="H27" s="48"/>
      <c r="I27" s="57"/>
      <c r="J27" s="72"/>
      <c r="K27" s="72"/>
      <c r="L27" s="280"/>
      <c r="M27" s="148"/>
      <c r="N27" s="72"/>
      <c r="O27" s="345"/>
      <c r="P27" s="72"/>
    </row>
    <row r="28" spans="1:16" ht="20.100000000000001" customHeight="1" x14ac:dyDescent="0.15">
      <c r="A28" s="81">
        <v>23</v>
      </c>
      <c r="B28" s="163"/>
      <c r="C28" s="163"/>
      <c r="D28" s="163"/>
      <c r="E28" s="270"/>
      <c r="F28" s="48"/>
      <c r="G28" s="48"/>
      <c r="H28" s="48"/>
      <c r="I28" s="57"/>
      <c r="J28" s="72"/>
      <c r="K28" s="72"/>
      <c r="L28" s="280"/>
      <c r="M28" s="148"/>
      <c r="N28" s="72"/>
      <c r="O28" s="345"/>
      <c r="P28" s="72"/>
    </row>
    <row r="29" spans="1:16" ht="20.100000000000001" customHeight="1" x14ac:dyDescent="0.15">
      <c r="A29" s="81">
        <v>24</v>
      </c>
      <c r="B29" s="163"/>
      <c r="C29" s="163"/>
      <c r="D29" s="163"/>
      <c r="E29" s="270"/>
      <c r="F29" s="48"/>
      <c r="G29" s="48"/>
      <c r="H29" s="48"/>
      <c r="I29" s="57"/>
      <c r="J29" s="72"/>
      <c r="K29" s="72"/>
      <c r="L29" s="280"/>
      <c r="M29" s="148"/>
      <c r="N29" s="72"/>
      <c r="O29" s="345"/>
      <c r="P29" s="72"/>
    </row>
    <row r="30" spans="1:16" ht="20.100000000000001" customHeight="1" x14ac:dyDescent="0.15">
      <c r="A30" s="81">
        <v>25</v>
      </c>
      <c r="B30" s="163"/>
      <c r="C30" s="163"/>
      <c r="D30" s="163"/>
      <c r="E30" s="270"/>
      <c r="F30" s="48"/>
      <c r="G30" s="48"/>
      <c r="H30" s="48"/>
      <c r="I30" s="57"/>
      <c r="J30" s="72"/>
      <c r="K30" s="72"/>
      <c r="L30" s="280"/>
      <c r="M30" s="148"/>
      <c r="N30" s="72"/>
      <c r="O30" s="345"/>
      <c r="P30" s="72"/>
    </row>
    <row r="31" spans="1:16" ht="20.100000000000001" customHeight="1" x14ac:dyDescent="0.15">
      <c r="A31" s="81">
        <v>26</v>
      </c>
      <c r="B31" s="163"/>
      <c r="C31" s="163"/>
      <c r="D31" s="163"/>
      <c r="E31" s="270"/>
      <c r="F31" s="48"/>
      <c r="G31" s="48"/>
      <c r="H31" s="48"/>
      <c r="I31" s="57"/>
      <c r="J31" s="72"/>
      <c r="K31" s="72"/>
      <c r="L31" s="280"/>
      <c r="M31" s="148"/>
      <c r="N31" s="72"/>
      <c r="O31" s="345"/>
      <c r="P31" s="72"/>
    </row>
    <row r="32" spans="1:16" ht="20.100000000000001" customHeight="1" x14ac:dyDescent="0.15">
      <c r="A32" s="81">
        <v>27</v>
      </c>
      <c r="B32" s="163"/>
      <c r="C32" s="163"/>
      <c r="D32" s="163"/>
      <c r="E32" s="270"/>
      <c r="F32" s="48"/>
      <c r="G32" s="48"/>
      <c r="H32" s="48"/>
      <c r="I32" s="57"/>
      <c r="J32" s="72"/>
      <c r="K32" s="72"/>
      <c r="L32" s="280"/>
      <c r="M32" s="148"/>
      <c r="N32" s="72"/>
      <c r="O32" s="345"/>
      <c r="P32" s="72"/>
    </row>
    <row r="33" spans="1:16" ht="20.100000000000001" customHeight="1" x14ac:dyDescent="0.15">
      <c r="A33" s="81">
        <v>28</v>
      </c>
      <c r="B33" s="163"/>
      <c r="C33" s="163"/>
      <c r="D33" s="163"/>
      <c r="E33" s="270"/>
      <c r="F33" s="48"/>
      <c r="G33" s="48"/>
      <c r="H33" s="48"/>
      <c r="I33" s="57"/>
      <c r="J33" s="72"/>
      <c r="K33" s="72"/>
      <c r="L33" s="280"/>
      <c r="M33" s="148"/>
      <c r="N33" s="72"/>
      <c r="O33" s="345"/>
      <c r="P33" s="72"/>
    </row>
    <row r="34" spans="1:16" ht="20.100000000000001" customHeight="1" x14ac:dyDescent="0.15">
      <c r="A34" s="81">
        <v>29</v>
      </c>
      <c r="B34" s="163"/>
      <c r="C34" s="163"/>
      <c r="D34" s="163"/>
      <c r="E34" s="270"/>
      <c r="F34" s="48"/>
      <c r="G34" s="48"/>
      <c r="H34" s="48"/>
      <c r="I34" s="57"/>
      <c r="J34" s="72"/>
      <c r="K34" s="72"/>
      <c r="L34" s="280"/>
      <c r="M34" s="148"/>
      <c r="N34" s="72"/>
      <c r="O34" s="345"/>
      <c r="P34" s="72"/>
    </row>
    <row r="35" spans="1:16" ht="20.100000000000001" customHeight="1" x14ac:dyDescent="0.15">
      <c r="A35" s="81">
        <v>30</v>
      </c>
      <c r="B35" s="163"/>
      <c r="C35" s="163"/>
      <c r="D35" s="163"/>
      <c r="E35" s="270"/>
      <c r="F35" s="48"/>
      <c r="G35" s="48"/>
      <c r="H35" s="48"/>
      <c r="I35" s="57"/>
      <c r="J35" s="72"/>
      <c r="K35" s="72"/>
      <c r="L35" s="280"/>
      <c r="M35" s="148"/>
      <c r="N35" s="72"/>
      <c r="O35" s="345"/>
      <c r="P35" s="72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8"/>
  <dimension ref="A1:O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17.625" style="15" customWidth="1"/>
    <col min="3" max="3" width="12.625" style="15" customWidth="1"/>
    <col min="4" max="4" width="9.125" style="15" customWidth="1"/>
    <col min="5" max="5" width="10.125" style="15" customWidth="1"/>
    <col min="6" max="6" width="8.875" style="15" customWidth="1"/>
    <col min="7" max="7" width="13.875" style="15" customWidth="1"/>
    <col min="8" max="8" width="13.5" style="15" customWidth="1"/>
    <col min="9" max="10" width="12.75" style="15" customWidth="1"/>
    <col min="11" max="11" width="8.375" style="15" customWidth="1"/>
    <col min="12" max="12" width="9.875" style="15" customWidth="1"/>
    <col min="13" max="13" width="9.125" style="15" customWidth="1"/>
    <col min="14" max="14" width="13.625" style="15" customWidth="1"/>
    <col min="15" max="16384" width="9" style="15"/>
  </cols>
  <sheetData>
    <row r="1" spans="1:15" s="6" customFormat="1" ht="28.15" customHeight="1" x14ac:dyDescent="0.15">
      <c r="A1" s="559" t="s">
        <v>307</v>
      </c>
      <c r="B1" s="313" t="s">
        <v>340</v>
      </c>
      <c r="C1" s="311"/>
      <c r="D1" s="311"/>
      <c r="E1" s="312"/>
    </row>
    <row r="2" spans="1:15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5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5" s="9" customFormat="1" ht="33" customHeight="1" x14ac:dyDescent="0.15">
      <c r="A4" s="41" t="s">
        <v>0</v>
      </c>
      <c r="B4" s="185" t="s">
        <v>280</v>
      </c>
      <c r="C4" s="185" t="s">
        <v>281</v>
      </c>
      <c r="D4" s="185" t="s">
        <v>282</v>
      </c>
      <c r="E4" s="185" t="s">
        <v>65</v>
      </c>
      <c r="F4" s="185" t="s">
        <v>283</v>
      </c>
      <c r="G4" s="185" t="s">
        <v>284</v>
      </c>
      <c r="H4" s="185" t="s">
        <v>285</v>
      </c>
      <c r="I4" s="186" t="s">
        <v>286</v>
      </c>
      <c r="J4" s="187" t="s">
        <v>117</v>
      </c>
      <c r="K4" s="184" t="s">
        <v>90</v>
      </c>
      <c r="L4" s="484" t="s">
        <v>611</v>
      </c>
      <c r="M4" s="88" t="s">
        <v>102</v>
      </c>
      <c r="N4" s="85" t="s">
        <v>3</v>
      </c>
      <c r="O4" s="131" t="s">
        <v>33</v>
      </c>
    </row>
    <row r="5" spans="1:15" s="12" customFormat="1" ht="22.5" customHeight="1" x14ac:dyDescent="0.15">
      <c r="A5" s="175"/>
      <c r="B5" s="424" t="s">
        <v>153</v>
      </c>
      <c r="C5" s="424"/>
      <c r="D5" s="424"/>
      <c r="E5" s="405"/>
      <c r="F5" s="424"/>
      <c r="G5" s="424"/>
      <c r="H5" s="424"/>
      <c r="I5" s="301"/>
      <c r="J5" s="365">
        <f>SUM(J6:J25)</f>
        <v>0</v>
      </c>
      <c r="K5" s="425"/>
      <c r="L5" s="425"/>
      <c r="M5" s="205"/>
      <c r="N5" s="288">
        <f>SUM(N6:N25)</f>
        <v>0</v>
      </c>
      <c r="O5" s="288"/>
    </row>
    <row r="6" spans="1:15" s="10" customFormat="1" ht="20.100000000000001" customHeight="1" x14ac:dyDescent="0.15">
      <c r="A6" s="81">
        <v>1</v>
      </c>
      <c r="B6" s="163"/>
      <c r="C6" s="169"/>
      <c r="D6" s="48"/>
      <c r="E6" s="270"/>
      <c r="F6" s="48"/>
      <c r="G6" s="167"/>
      <c r="H6" s="48"/>
      <c r="I6" s="72"/>
      <c r="J6" s="279"/>
      <c r="K6" s="165"/>
      <c r="L6" s="165"/>
      <c r="M6" s="48"/>
      <c r="N6" s="406"/>
      <c r="O6" s="345"/>
    </row>
    <row r="7" spans="1:15" s="10" customFormat="1" ht="20.100000000000001" customHeight="1" x14ac:dyDescent="0.15">
      <c r="A7" s="81">
        <v>2</v>
      </c>
      <c r="B7" s="163"/>
      <c r="C7" s="169"/>
      <c r="D7" s="48"/>
      <c r="E7" s="270"/>
      <c r="F7" s="48"/>
      <c r="G7" s="167"/>
      <c r="H7" s="48"/>
      <c r="I7" s="72"/>
      <c r="J7" s="279"/>
      <c r="K7" s="165"/>
      <c r="L7" s="165"/>
      <c r="M7" s="48"/>
      <c r="N7" s="170"/>
      <c r="O7" s="345"/>
    </row>
    <row r="8" spans="1:15" s="10" customFormat="1" ht="20.100000000000001" customHeight="1" x14ac:dyDescent="0.15">
      <c r="A8" s="81">
        <v>3</v>
      </c>
      <c r="B8" s="163"/>
      <c r="C8" s="169"/>
      <c r="D8" s="48"/>
      <c r="E8" s="270"/>
      <c r="F8" s="48"/>
      <c r="G8" s="167"/>
      <c r="H8" s="48"/>
      <c r="I8" s="72"/>
      <c r="J8" s="279"/>
      <c r="K8" s="165"/>
      <c r="L8" s="165"/>
      <c r="M8" s="48"/>
      <c r="N8" s="170"/>
      <c r="O8" s="345"/>
    </row>
    <row r="9" spans="1:15" s="10" customFormat="1" ht="20.100000000000001" customHeight="1" x14ac:dyDescent="0.15">
      <c r="A9" s="81">
        <v>4</v>
      </c>
      <c r="B9" s="163"/>
      <c r="C9" s="169"/>
      <c r="D9" s="48"/>
      <c r="E9" s="270"/>
      <c r="F9" s="48"/>
      <c r="G9" s="167"/>
      <c r="H9" s="48"/>
      <c r="I9" s="72"/>
      <c r="J9" s="279"/>
      <c r="K9" s="165"/>
      <c r="L9" s="165"/>
      <c r="M9" s="48"/>
      <c r="N9" s="170"/>
      <c r="O9" s="72"/>
    </row>
    <row r="10" spans="1:15" s="10" customFormat="1" ht="20.100000000000001" customHeight="1" x14ac:dyDescent="0.15">
      <c r="A10" s="81">
        <v>5</v>
      </c>
      <c r="B10" s="163"/>
      <c r="C10" s="169"/>
      <c r="D10" s="48"/>
      <c r="E10" s="270"/>
      <c r="F10" s="48"/>
      <c r="G10" s="167"/>
      <c r="H10" s="48"/>
      <c r="I10" s="72"/>
      <c r="J10" s="279"/>
      <c r="K10" s="165"/>
      <c r="L10" s="165"/>
      <c r="M10" s="48"/>
      <c r="N10" s="170"/>
      <c r="O10" s="72"/>
    </row>
    <row r="11" spans="1:15" s="10" customFormat="1" ht="20.100000000000001" customHeight="1" x14ac:dyDescent="0.15">
      <c r="A11" s="81">
        <v>6</v>
      </c>
      <c r="B11" s="163"/>
      <c r="C11" s="169"/>
      <c r="D11" s="48"/>
      <c r="E11" s="270"/>
      <c r="F11" s="48"/>
      <c r="G11" s="167"/>
      <c r="H11" s="48"/>
      <c r="I11" s="72"/>
      <c r="J11" s="279"/>
      <c r="K11" s="165"/>
      <c r="L11" s="165"/>
      <c r="M11" s="48"/>
      <c r="N11" s="170"/>
      <c r="O11" s="72"/>
    </row>
    <row r="12" spans="1:15" s="10" customFormat="1" ht="20.100000000000001" customHeight="1" x14ac:dyDescent="0.15">
      <c r="A12" s="81">
        <v>7</v>
      </c>
      <c r="B12" s="163"/>
      <c r="C12" s="169"/>
      <c r="D12" s="48"/>
      <c r="E12" s="270"/>
      <c r="F12" s="48"/>
      <c r="G12" s="167"/>
      <c r="H12" s="48"/>
      <c r="I12" s="72"/>
      <c r="J12" s="280"/>
      <c r="K12" s="165"/>
      <c r="L12" s="165"/>
      <c r="M12" s="48"/>
      <c r="N12" s="170"/>
      <c r="O12" s="72"/>
    </row>
    <row r="13" spans="1:15" s="10" customFormat="1" ht="20.100000000000001" customHeight="1" x14ac:dyDescent="0.15">
      <c r="A13" s="81">
        <v>8</v>
      </c>
      <c r="B13" s="163"/>
      <c r="C13" s="169"/>
      <c r="D13" s="48"/>
      <c r="E13" s="270"/>
      <c r="F13" s="48"/>
      <c r="G13" s="167"/>
      <c r="H13" s="48"/>
      <c r="I13" s="72"/>
      <c r="J13" s="280"/>
      <c r="K13" s="165"/>
      <c r="L13" s="165"/>
      <c r="M13" s="48"/>
      <c r="N13" s="170"/>
      <c r="O13" s="72"/>
    </row>
    <row r="14" spans="1:15" s="10" customFormat="1" ht="20.100000000000001" customHeight="1" x14ac:dyDescent="0.15">
      <c r="A14" s="81">
        <v>9</v>
      </c>
      <c r="B14" s="163"/>
      <c r="C14" s="169"/>
      <c r="D14" s="48"/>
      <c r="E14" s="270"/>
      <c r="F14" s="48"/>
      <c r="G14" s="167"/>
      <c r="H14" s="48"/>
      <c r="I14" s="72"/>
      <c r="J14" s="280"/>
      <c r="K14" s="165"/>
      <c r="L14" s="165"/>
      <c r="M14" s="48"/>
      <c r="N14" s="170"/>
      <c r="O14" s="72"/>
    </row>
    <row r="15" spans="1:15" s="10" customFormat="1" ht="20.100000000000001" customHeight="1" x14ac:dyDescent="0.15">
      <c r="A15" s="81">
        <v>10</v>
      </c>
      <c r="B15" s="163"/>
      <c r="C15" s="169"/>
      <c r="D15" s="48"/>
      <c r="E15" s="270"/>
      <c r="F15" s="48"/>
      <c r="G15" s="167"/>
      <c r="H15" s="48"/>
      <c r="I15" s="72"/>
      <c r="J15" s="280"/>
      <c r="K15" s="165"/>
      <c r="L15" s="165"/>
      <c r="M15" s="48"/>
      <c r="N15" s="170"/>
      <c r="O15" s="72"/>
    </row>
    <row r="16" spans="1:15" s="10" customFormat="1" ht="20.100000000000001" customHeight="1" x14ac:dyDescent="0.15">
      <c r="A16" s="81">
        <v>11</v>
      </c>
      <c r="B16" s="163"/>
      <c r="C16" s="169"/>
      <c r="D16" s="48"/>
      <c r="E16" s="270"/>
      <c r="F16" s="48"/>
      <c r="G16" s="167"/>
      <c r="H16" s="48"/>
      <c r="I16" s="72"/>
      <c r="J16" s="280"/>
      <c r="K16" s="165"/>
      <c r="L16" s="165"/>
      <c r="M16" s="48"/>
      <c r="N16" s="170"/>
      <c r="O16" s="72"/>
    </row>
    <row r="17" spans="1:15" s="10" customFormat="1" ht="20.100000000000001" customHeight="1" x14ac:dyDescent="0.15">
      <c r="A17" s="81">
        <v>12</v>
      </c>
      <c r="B17" s="163"/>
      <c r="C17" s="169"/>
      <c r="D17" s="48"/>
      <c r="E17" s="270"/>
      <c r="F17" s="48"/>
      <c r="G17" s="167"/>
      <c r="H17" s="48"/>
      <c r="I17" s="72"/>
      <c r="J17" s="280"/>
      <c r="K17" s="165"/>
      <c r="L17" s="165"/>
      <c r="M17" s="48"/>
      <c r="N17" s="170"/>
      <c r="O17" s="72"/>
    </row>
    <row r="18" spans="1:15" s="10" customFormat="1" ht="20.100000000000001" customHeight="1" x14ac:dyDescent="0.15">
      <c r="A18" s="81">
        <v>13</v>
      </c>
      <c r="B18" s="163"/>
      <c r="C18" s="169"/>
      <c r="D18" s="48"/>
      <c r="E18" s="270"/>
      <c r="F18" s="48"/>
      <c r="G18" s="167"/>
      <c r="H18" s="48"/>
      <c r="I18" s="72"/>
      <c r="J18" s="280"/>
      <c r="K18" s="165"/>
      <c r="L18" s="165"/>
      <c r="M18" s="48"/>
      <c r="N18" s="170"/>
      <c r="O18" s="72"/>
    </row>
    <row r="19" spans="1:15" s="10" customFormat="1" ht="20.100000000000001" customHeight="1" x14ac:dyDescent="0.15">
      <c r="A19" s="81">
        <v>14</v>
      </c>
      <c r="B19" s="163"/>
      <c r="C19" s="169"/>
      <c r="D19" s="48"/>
      <c r="E19" s="270"/>
      <c r="F19" s="48"/>
      <c r="G19" s="167"/>
      <c r="H19" s="48"/>
      <c r="I19" s="72"/>
      <c r="J19" s="280"/>
      <c r="K19" s="165"/>
      <c r="L19" s="165"/>
      <c r="M19" s="48"/>
      <c r="N19" s="170"/>
      <c r="O19" s="72"/>
    </row>
    <row r="20" spans="1:15" s="10" customFormat="1" ht="20.100000000000001" customHeight="1" x14ac:dyDescent="0.15">
      <c r="A20" s="81">
        <v>15</v>
      </c>
      <c r="B20" s="163"/>
      <c r="C20" s="169"/>
      <c r="D20" s="48"/>
      <c r="E20" s="270"/>
      <c r="F20" s="48"/>
      <c r="G20" s="167"/>
      <c r="H20" s="48"/>
      <c r="I20" s="72"/>
      <c r="J20" s="280"/>
      <c r="K20" s="165"/>
      <c r="L20" s="165"/>
      <c r="M20" s="48"/>
      <c r="N20" s="170"/>
      <c r="O20" s="72"/>
    </row>
    <row r="21" spans="1:15" s="10" customFormat="1" ht="20.100000000000001" customHeight="1" x14ac:dyDescent="0.15">
      <c r="A21" s="81">
        <v>16</v>
      </c>
      <c r="B21" s="163"/>
      <c r="C21" s="169"/>
      <c r="D21" s="48"/>
      <c r="E21" s="270"/>
      <c r="F21" s="48"/>
      <c r="G21" s="167"/>
      <c r="H21" s="48"/>
      <c r="I21" s="72"/>
      <c r="J21" s="280"/>
      <c r="K21" s="165"/>
      <c r="L21" s="165"/>
      <c r="M21" s="48"/>
      <c r="N21" s="170"/>
      <c r="O21" s="72"/>
    </row>
    <row r="22" spans="1:15" s="1" customFormat="1" ht="20.100000000000001" customHeight="1" x14ac:dyDescent="0.15">
      <c r="A22" s="81">
        <v>17</v>
      </c>
      <c r="B22" s="163"/>
      <c r="C22" s="105"/>
      <c r="D22" s="51"/>
      <c r="E22" s="270"/>
      <c r="F22" s="51"/>
      <c r="G22" s="170"/>
      <c r="H22" s="51"/>
      <c r="I22" s="72"/>
      <c r="J22" s="280"/>
      <c r="K22" s="96"/>
      <c r="L22" s="96"/>
      <c r="M22" s="51"/>
      <c r="N22" s="170"/>
      <c r="O22" s="72"/>
    </row>
    <row r="23" spans="1:15" s="1" customFormat="1" ht="20.100000000000001" customHeight="1" x14ac:dyDescent="0.15">
      <c r="A23" s="81">
        <v>18</v>
      </c>
      <c r="B23" s="163"/>
      <c r="C23" s="105"/>
      <c r="D23" s="51"/>
      <c r="E23" s="270"/>
      <c r="F23" s="51"/>
      <c r="G23" s="170"/>
      <c r="H23" s="51"/>
      <c r="I23" s="72"/>
      <c r="J23" s="280"/>
      <c r="K23" s="96"/>
      <c r="L23" s="96"/>
      <c r="M23" s="51"/>
      <c r="N23" s="170"/>
      <c r="O23" s="72"/>
    </row>
    <row r="24" spans="1:15" s="1" customFormat="1" ht="20.100000000000001" customHeight="1" x14ac:dyDescent="0.15">
      <c r="A24" s="81">
        <v>19</v>
      </c>
      <c r="B24" s="163"/>
      <c r="C24" s="105"/>
      <c r="D24" s="51"/>
      <c r="E24" s="270"/>
      <c r="F24" s="51"/>
      <c r="G24" s="170"/>
      <c r="H24" s="51"/>
      <c r="I24" s="72"/>
      <c r="J24" s="280"/>
      <c r="K24" s="96"/>
      <c r="L24" s="96"/>
      <c r="M24" s="51"/>
      <c r="N24" s="170"/>
      <c r="O24" s="72"/>
    </row>
    <row r="25" spans="1:15" s="1" customFormat="1" ht="20.100000000000001" customHeight="1" x14ac:dyDescent="0.15">
      <c r="A25" s="81">
        <v>20</v>
      </c>
      <c r="B25" s="163"/>
      <c r="C25" s="105"/>
      <c r="D25" s="51"/>
      <c r="E25" s="270"/>
      <c r="F25" s="51"/>
      <c r="G25" s="170"/>
      <c r="H25" s="51"/>
      <c r="I25" s="72"/>
      <c r="J25" s="280"/>
      <c r="K25" s="96"/>
      <c r="L25" s="96"/>
      <c r="M25" s="51"/>
      <c r="N25" s="170"/>
      <c r="O25" s="72"/>
    </row>
    <row r="26" spans="1:15" ht="20.100000000000001" customHeight="1" x14ac:dyDescent="0.15">
      <c r="A26" s="81">
        <v>21</v>
      </c>
      <c r="B26" s="163"/>
      <c r="C26" s="105"/>
      <c r="D26" s="51"/>
      <c r="E26" s="270"/>
      <c r="F26" s="51"/>
      <c r="G26" s="170"/>
      <c r="H26" s="51"/>
      <c r="I26" s="72"/>
      <c r="J26" s="280"/>
      <c r="K26" s="96"/>
      <c r="L26" s="96"/>
      <c r="M26" s="51"/>
      <c r="N26" s="170"/>
      <c r="O26" s="72"/>
    </row>
    <row r="27" spans="1:15" ht="20.100000000000001" customHeight="1" x14ac:dyDescent="0.15">
      <c r="A27" s="81">
        <v>22</v>
      </c>
      <c r="B27" s="163"/>
      <c r="C27" s="105"/>
      <c r="D27" s="51"/>
      <c r="E27" s="270"/>
      <c r="F27" s="51"/>
      <c r="G27" s="170"/>
      <c r="H27" s="51"/>
      <c r="I27" s="72"/>
      <c r="J27" s="280"/>
      <c r="K27" s="96"/>
      <c r="L27" s="96"/>
      <c r="M27" s="51"/>
      <c r="N27" s="170"/>
      <c r="O27" s="72"/>
    </row>
    <row r="28" spans="1:15" ht="20.100000000000001" customHeight="1" x14ac:dyDescent="0.15">
      <c r="A28" s="81">
        <v>23</v>
      </c>
      <c r="B28" s="163"/>
      <c r="C28" s="105"/>
      <c r="D28" s="51"/>
      <c r="E28" s="270"/>
      <c r="F28" s="51"/>
      <c r="G28" s="170"/>
      <c r="H28" s="51"/>
      <c r="I28" s="72"/>
      <c r="J28" s="280"/>
      <c r="K28" s="96"/>
      <c r="L28" s="96"/>
      <c r="M28" s="51"/>
      <c r="N28" s="170"/>
      <c r="O28" s="72"/>
    </row>
    <row r="29" spans="1:15" ht="20.100000000000001" customHeight="1" x14ac:dyDescent="0.15">
      <c r="A29" s="81">
        <v>24</v>
      </c>
      <c r="B29" s="163"/>
      <c r="C29" s="105"/>
      <c r="D29" s="51"/>
      <c r="E29" s="270"/>
      <c r="F29" s="51"/>
      <c r="G29" s="170"/>
      <c r="H29" s="51"/>
      <c r="I29" s="72"/>
      <c r="J29" s="280"/>
      <c r="K29" s="96"/>
      <c r="L29" s="96"/>
      <c r="M29" s="51"/>
      <c r="N29" s="170"/>
      <c r="O29" s="72"/>
    </row>
    <row r="30" spans="1:15" ht="20.100000000000001" customHeight="1" x14ac:dyDescent="0.15">
      <c r="A30" s="81">
        <v>25</v>
      </c>
      <c r="B30" s="163"/>
      <c r="C30" s="105"/>
      <c r="D30" s="51"/>
      <c r="E30" s="270"/>
      <c r="F30" s="51"/>
      <c r="G30" s="170"/>
      <c r="H30" s="51"/>
      <c r="I30" s="72"/>
      <c r="J30" s="280"/>
      <c r="K30" s="96"/>
      <c r="L30" s="96"/>
      <c r="M30" s="51"/>
      <c r="N30" s="170"/>
      <c r="O30" s="72"/>
    </row>
    <row r="31" spans="1:15" ht="20.100000000000001" customHeight="1" x14ac:dyDescent="0.15">
      <c r="A31" s="81">
        <v>26</v>
      </c>
      <c r="B31" s="163"/>
      <c r="C31" s="105"/>
      <c r="D31" s="51"/>
      <c r="E31" s="270"/>
      <c r="F31" s="51"/>
      <c r="G31" s="170"/>
      <c r="H31" s="51"/>
      <c r="I31" s="72"/>
      <c r="J31" s="280"/>
      <c r="K31" s="96"/>
      <c r="L31" s="96"/>
      <c r="M31" s="51"/>
      <c r="N31" s="170"/>
      <c r="O31" s="72"/>
    </row>
    <row r="32" spans="1:15" ht="20.100000000000001" customHeight="1" x14ac:dyDescent="0.15">
      <c r="A32" s="81">
        <v>27</v>
      </c>
      <c r="B32" s="163"/>
      <c r="C32" s="105"/>
      <c r="D32" s="51"/>
      <c r="E32" s="270"/>
      <c r="F32" s="51"/>
      <c r="G32" s="170"/>
      <c r="H32" s="51"/>
      <c r="I32" s="72"/>
      <c r="J32" s="280"/>
      <c r="K32" s="96"/>
      <c r="L32" s="96"/>
      <c r="M32" s="51"/>
      <c r="N32" s="170"/>
      <c r="O32" s="72"/>
    </row>
    <row r="33" spans="1:15" ht="20.100000000000001" customHeight="1" x14ac:dyDescent="0.15">
      <c r="A33" s="81">
        <v>28</v>
      </c>
      <c r="B33" s="163"/>
      <c r="C33" s="105"/>
      <c r="D33" s="51"/>
      <c r="E33" s="270"/>
      <c r="F33" s="51"/>
      <c r="G33" s="170"/>
      <c r="H33" s="51"/>
      <c r="I33" s="72"/>
      <c r="J33" s="280"/>
      <c r="K33" s="96"/>
      <c r="L33" s="96"/>
      <c r="M33" s="51"/>
      <c r="N33" s="170"/>
      <c r="O33" s="72"/>
    </row>
    <row r="34" spans="1:15" ht="20.100000000000001" customHeight="1" x14ac:dyDescent="0.15">
      <c r="A34" s="81">
        <v>29</v>
      </c>
      <c r="B34" s="163"/>
      <c r="C34" s="105"/>
      <c r="D34" s="51"/>
      <c r="E34" s="270"/>
      <c r="F34" s="51"/>
      <c r="G34" s="170"/>
      <c r="H34" s="51"/>
      <c r="I34" s="72"/>
      <c r="J34" s="280"/>
      <c r="K34" s="96"/>
      <c r="L34" s="96"/>
      <c r="M34" s="51"/>
      <c r="N34" s="170"/>
      <c r="O34" s="72"/>
    </row>
    <row r="35" spans="1:15" ht="20.100000000000001" customHeight="1" x14ac:dyDescent="0.15">
      <c r="A35" s="81">
        <v>30</v>
      </c>
      <c r="B35" s="163"/>
      <c r="C35" s="105"/>
      <c r="D35" s="51"/>
      <c r="E35" s="270"/>
      <c r="F35" s="51"/>
      <c r="G35" s="170"/>
      <c r="H35" s="51"/>
      <c r="I35" s="72"/>
      <c r="J35" s="280"/>
      <c r="K35" s="96"/>
      <c r="L35" s="96"/>
      <c r="M35" s="51"/>
      <c r="N35" s="170"/>
      <c r="O35" s="72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7"/>
  <dimension ref="A1:L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21" style="15" customWidth="1"/>
    <col min="3" max="3" width="12.625" style="15" customWidth="1"/>
    <col min="4" max="4" width="14.875" style="15" customWidth="1"/>
    <col min="5" max="5" width="16.375" style="15" bestFit="1" customWidth="1"/>
    <col min="6" max="6" width="16.375" style="15" customWidth="1"/>
    <col min="7" max="7" width="10.375" style="15" customWidth="1"/>
    <col min="8" max="8" width="11" style="15" customWidth="1"/>
    <col min="9" max="9" width="12.75" style="15" customWidth="1"/>
    <col min="10" max="10" width="9.625" style="15" customWidth="1"/>
    <col min="11" max="11" width="16.375" style="15" bestFit="1" customWidth="1"/>
    <col min="12" max="12" width="12.5" style="15" customWidth="1"/>
    <col min="13" max="16384" width="9" style="15"/>
  </cols>
  <sheetData>
    <row r="1" spans="1:12" s="6" customFormat="1" ht="28.15" customHeight="1" x14ac:dyDescent="0.15">
      <c r="A1" s="559" t="s">
        <v>307</v>
      </c>
      <c r="B1" s="313" t="s">
        <v>341</v>
      </c>
      <c r="C1" s="311"/>
      <c r="D1" s="311"/>
      <c r="E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9" customFormat="1" ht="33" customHeight="1" x14ac:dyDescent="0.15">
      <c r="A4" s="41" t="s">
        <v>0</v>
      </c>
      <c r="B4" s="86" t="s">
        <v>70</v>
      </c>
      <c r="C4" s="42" t="s">
        <v>65</v>
      </c>
      <c r="D4" s="42" t="s">
        <v>71</v>
      </c>
      <c r="E4" s="42" t="s">
        <v>121</v>
      </c>
      <c r="F4" s="42" t="s">
        <v>117</v>
      </c>
      <c r="G4" s="42" t="s">
        <v>72</v>
      </c>
      <c r="H4" s="84" t="s">
        <v>105</v>
      </c>
      <c r="I4" s="78" t="s">
        <v>90</v>
      </c>
      <c r="J4" s="37" t="s">
        <v>102</v>
      </c>
      <c r="K4" s="85" t="s">
        <v>3</v>
      </c>
      <c r="L4" s="131" t="s">
        <v>33</v>
      </c>
    </row>
    <row r="5" spans="1:12" s="12" customFormat="1" ht="22.5" customHeight="1" x14ac:dyDescent="0.15">
      <c r="A5" s="175"/>
      <c r="B5" s="242" t="s">
        <v>153</v>
      </c>
      <c r="C5" s="405"/>
      <c r="D5" s="197"/>
      <c r="E5" s="374"/>
      <c r="F5" s="288">
        <f>SUM(F6:F35)</f>
        <v>0</v>
      </c>
      <c r="G5" s="197"/>
      <c r="H5" s="212"/>
      <c r="I5" s="220"/>
      <c r="J5" s="196"/>
      <c r="K5" s="288">
        <f>SUM(K6:K35)</f>
        <v>0</v>
      </c>
      <c r="L5" s="288"/>
    </row>
    <row r="6" spans="1:12" s="10" customFormat="1" ht="20.100000000000001" customHeight="1" x14ac:dyDescent="0.15">
      <c r="A6" s="81">
        <v>1</v>
      </c>
      <c r="B6" s="163"/>
      <c r="C6" s="270"/>
      <c r="D6" s="48"/>
      <c r="E6" s="277"/>
      <c r="F6" s="345"/>
      <c r="G6" s="48"/>
      <c r="H6" s="82"/>
      <c r="I6" s="81"/>
      <c r="J6" s="48"/>
      <c r="K6" s="345"/>
      <c r="L6" s="345"/>
    </row>
    <row r="7" spans="1:12" s="10" customFormat="1" ht="20.100000000000001" customHeight="1" x14ac:dyDescent="0.15">
      <c r="A7" s="81">
        <v>2</v>
      </c>
      <c r="B7" s="163"/>
      <c r="C7" s="270"/>
      <c r="D7" s="48"/>
      <c r="E7" s="277"/>
      <c r="F7" s="72"/>
      <c r="G7" s="48"/>
      <c r="H7" s="82"/>
      <c r="I7" s="81"/>
      <c r="J7" s="48"/>
      <c r="K7" s="72"/>
      <c r="L7" s="345"/>
    </row>
    <row r="8" spans="1:12" s="10" customFormat="1" ht="20.100000000000001" customHeight="1" x14ac:dyDescent="0.15">
      <c r="A8" s="81">
        <v>3</v>
      </c>
      <c r="B8" s="163"/>
      <c r="C8" s="270"/>
      <c r="D8" s="48"/>
      <c r="E8" s="277"/>
      <c r="F8" s="72"/>
      <c r="G8" s="48"/>
      <c r="H8" s="82"/>
      <c r="I8" s="81"/>
      <c r="J8" s="48"/>
      <c r="K8" s="72"/>
      <c r="L8" s="345"/>
    </row>
    <row r="9" spans="1:12" s="10" customFormat="1" ht="20.100000000000001" customHeight="1" x14ac:dyDescent="0.15">
      <c r="A9" s="81">
        <v>4</v>
      </c>
      <c r="B9" s="163"/>
      <c r="C9" s="270"/>
      <c r="D9" s="48"/>
      <c r="E9" s="277"/>
      <c r="F9" s="72"/>
      <c r="G9" s="48"/>
      <c r="H9" s="82"/>
      <c r="I9" s="81"/>
      <c r="J9" s="48"/>
      <c r="K9" s="72"/>
      <c r="L9" s="72"/>
    </row>
    <row r="10" spans="1:12" s="10" customFormat="1" ht="20.100000000000001" customHeight="1" x14ac:dyDescent="0.15">
      <c r="A10" s="81">
        <v>5</v>
      </c>
      <c r="B10" s="163"/>
      <c r="C10" s="270"/>
      <c r="D10" s="48"/>
      <c r="E10" s="277"/>
      <c r="F10" s="72"/>
      <c r="G10" s="48"/>
      <c r="H10" s="82"/>
      <c r="I10" s="81"/>
      <c r="J10" s="48"/>
      <c r="K10" s="72"/>
      <c r="L10" s="72"/>
    </row>
    <row r="11" spans="1:12" s="10" customFormat="1" ht="20.100000000000001" customHeight="1" x14ac:dyDescent="0.15">
      <c r="A11" s="81">
        <v>6</v>
      </c>
      <c r="B11" s="163"/>
      <c r="C11" s="270"/>
      <c r="D11" s="48"/>
      <c r="E11" s="277"/>
      <c r="F11" s="72"/>
      <c r="G11" s="48"/>
      <c r="H11" s="82"/>
      <c r="I11" s="81"/>
      <c r="J11" s="48"/>
      <c r="K11" s="72"/>
      <c r="L11" s="72"/>
    </row>
    <row r="12" spans="1:12" s="10" customFormat="1" ht="20.100000000000001" customHeight="1" x14ac:dyDescent="0.15">
      <c r="A12" s="81">
        <v>7</v>
      </c>
      <c r="B12" s="163"/>
      <c r="C12" s="270"/>
      <c r="D12" s="48"/>
      <c r="E12" s="277"/>
      <c r="F12" s="72"/>
      <c r="G12" s="48"/>
      <c r="H12" s="82"/>
      <c r="I12" s="81"/>
      <c r="J12" s="48"/>
      <c r="K12" s="72"/>
      <c r="L12" s="72"/>
    </row>
    <row r="13" spans="1:12" s="10" customFormat="1" ht="20.100000000000001" customHeight="1" x14ac:dyDescent="0.15">
      <c r="A13" s="81">
        <v>8</v>
      </c>
      <c r="B13" s="163"/>
      <c r="C13" s="270"/>
      <c r="D13" s="48"/>
      <c r="E13" s="277"/>
      <c r="F13" s="72"/>
      <c r="G13" s="48"/>
      <c r="H13" s="82"/>
      <c r="I13" s="81"/>
      <c r="J13" s="48"/>
      <c r="K13" s="72"/>
      <c r="L13" s="72"/>
    </row>
    <row r="14" spans="1:12" s="10" customFormat="1" ht="20.100000000000001" customHeight="1" x14ac:dyDescent="0.15">
      <c r="A14" s="81">
        <v>9</v>
      </c>
      <c r="B14" s="163"/>
      <c r="C14" s="270"/>
      <c r="D14" s="48"/>
      <c r="E14" s="277"/>
      <c r="F14" s="72"/>
      <c r="G14" s="48"/>
      <c r="H14" s="82"/>
      <c r="I14" s="81"/>
      <c r="J14" s="48"/>
      <c r="K14" s="72"/>
      <c r="L14" s="72"/>
    </row>
    <row r="15" spans="1:12" s="10" customFormat="1" ht="20.100000000000001" customHeight="1" x14ac:dyDescent="0.15">
      <c r="A15" s="81">
        <v>10</v>
      </c>
      <c r="B15" s="163"/>
      <c r="C15" s="270"/>
      <c r="D15" s="48"/>
      <c r="E15" s="277"/>
      <c r="F15" s="72"/>
      <c r="G15" s="48"/>
      <c r="H15" s="82"/>
      <c r="I15" s="81"/>
      <c r="J15" s="48"/>
      <c r="K15" s="72"/>
      <c r="L15" s="72"/>
    </row>
    <row r="16" spans="1:12" s="10" customFormat="1" ht="20.100000000000001" customHeight="1" x14ac:dyDescent="0.15">
      <c r="A16" s="81">
        <v>11</v>
      </c>
      <c r="B16" s="163"/>
      <c r="C16" s="270"/>
      <c r="D16" s="48"/>
      <c r="E16" s="277"/>
      <c r="F16" s="72"/>
      <c r="G16" s="48"/>
      <c r="H16" s="82"/>
      <c r="I16" s="81"/>
      <c r="J16" s="48"/>
      <c r="K16" s="72"/>
      <c r="L16" s="72"/>
    </row>
    <row r="17" spans="1:12" s="10" customFormat="1" ht="20.100000000000001" customHeight="1" x14ac:dyDescent="0.15">
      <c r="A17" s="81">
        <v>12</v>
      </c>
      <c r="B17" s="163"/>
      <c r="C17" s="270"/>
      <c r="D17" s="48"/>
      <c r="E17" s="277"/>
      <c r="F17" s="72"/>
      <c r="G17" s="48"/>
      <c r="H17" s="82"/>
      <c r="I17" s="81"/>
      <c r="J17" s="48"/>
      <c r="K17" s="72"/>
      <c r="L17" s="72"/>
    </row>
    <row r="18" spans="1:12" s="10" customFormat="1" ht="20.100000000000001" customHeight="1" x14ac:dyDescent="0.15">
      <c r="A18" s="81">
        <v>13</v>
      </c>
      <c r="B18" s="163"/>
      <c r="C18" s="270"/>
      <c r="D18" s="48"/>
      <c r="E18" s="277"/>
      <c r="F18" s="72"/>
      <c r="G18" s="48"/>
      <c r="H18" s="82"/>
      <c r="I18" s="81"/>
      <c r="J18" s="48"/>
      <c r="K18" s="72"/>
      <c r="L18" s="72"/>
    </row>
    <row r="19" spans="1:12" s="10" customFormat="1" ht="20.100000000000001" customHeight="1" x14ac:dyDescent="0.15">
      <c r="A19" s="81">
        <v>14</v>
      </c>
      <c r="B19" s="163"/>
      <c r="C19" s="270"/>
      <c r="D19" s="48"/>
      <c r="E19" s="277"/>
      <c r="F19" s="72"/>
      <c r="G19" s="48"/>
      <c r="H19" s="82"/>
      <c r="I19" s="81"/>
      <c r="J19" s="48"/>
      <c r="K19" s="72"/>
      <c r="L19" s="72"/>
    </row>
    <row r="20" spans="1:12" s="10" customFormat="1" ht="20.100000000000001" customHeight="1" x14ac:dyDescent="0.15">
      <c r="A20" s="81">
        <v>15</v>
      </c>
      <c r="B20" s="163"/>
      <c r="C20" s="270"/>
      <c r="D20" s="48"/>
      <c r="E20" s="277"/>
      <c r="F20" s="72"/>
      <c r="G20" s="48"/>
      <c r="H20" s="82"/>
      <c r="I20" s="81"/>
      <c r="J20" s="48"/>
      <c r="K20" s="72"/>
      <c r="L20" s="72"/>
    </row>
    <row r="21" spans="1:12" s="10" customFormat="1" ht="20.100000000000001" customHeight="1" x14ac:dyDescent="0.15">
      <c r="A21" s="81">
        <v>16</v>
      </c>
      <c r="B21" s="163"/>
      <c r="C21" s="270"/>
      <c r="D21" s="48"/>
      <c r="E21" s="277"/>
      <c r="F21" s="72"/>
      <c r="G21" s="48"/>
      <c r="H21" s="82"/>
      <c r="I21" s="81"/>
      <c r="J21" s="48"/>
      <c r="K21" s="72"/>
      <c r="L21" s="72"/>
    </row>
    <row r="22" spans="1:12" s="10" customFormat="1" ht="20.100000000000001" customHeight="1" x14ac:dyDescent="0.15">
      <c r="A22" s="81">
        <v>17</v>
      </c>
      <c r="B22" s="163"/>
      <c r="C22" s="270"/>
      <c r="D22" s="48"/>
      <c r="E22" s="277"/>
      <c r="F22" s="72"/>
      <c r="G22" s="48"/>
      <c r="H22" s="82"/>
      <c r="I22" s="81"/>
      <c r="J22" s="48"/>
      <c r="K22" s="72"/>
      <c r="L22" s="72"/>
    </row>
    <row r="23" spans="1:12" s="10" customFormat="1" ht="20.100000000000001" customHeight="1" x14ac:dyDescent="0.15">
      <c r="A23" s="81">
        <v>18</v>
      </c>
      <c r="B23" s="163"/>
      <c r="C23" s="270"/>
      <c r="D23" s="48"/>
      <c r="E23" s="277"/>
      <c r="F23" s="72"/>
      <c r="G23" s="48"/>
      <c r="H23" s="82"/>
      <c r="I23" s="81"/>
      <c r="J23" s="48"/>
      <c r="K23" s="72"/>
      <c r="L23" s="72"/>
    </row>
    <row r="24" spans="1:12" s="10" customFormat="1" ht="20.100000000000001" customHeight="1" x14ac:dyDescent="0.15">
      <c r="A24" s="81">
        <v>19</v>
      </c>
      <c r="B24" s="163"/>
      <c r="C24" s="270"/>
      <c r="D24" s="48"/>
      <c r="E24" s="277"/>
      <c r="F24" s="72"/>
      <c r="G24" s="48"/>
      <c r="H24" s="82"/>
      <c r="I24" s="81"/>
      <c r="J24" s="48"/>
      <c r="K24" s="72"/>
      <c r="L24" s="72"/>
    </row>
    <row r="25" spans="1:12" s="10" customFormat="1" ht="20.100000000000001" customHeight="1" x14ac:dyDescent="0.15">
      <c r="A25" s="81">
        <v>20</v>
      </c>
      <c r="B25" s="163"/>
      <c r="C25" s="270"/>
      <c r="D25" s="48"/>
      <c r="E25" s="277"/>
      <c r="F25" s="72"/>
      <c r="G25" s="48"/>
      <c r="H25" s="82"/>
      <c r="I25" s="81"/>
      <c r="J25" s="48"/>
      <c r="K25" s="72"/>
      <c r="L25" s="72"/>
    </row>
    <row r="26" spans="1:12" s="10" customFormat="1" ht="20.100000000000001" customHeight="1" x14ac:dyDescent="0.15">
      <c r="A26" s="81">
        <v>21</v>
      </c>
      <c r="B26" s="163"/>
      <c r="C26" s="270"/>
      <c r="D26" s="48"/>
      <c r="E26" s="277"/>
      <c r="F26" s="72"/>
      <c r="G26" s="48"/>
      <c r="H26" s="82"/>
      <c r="I26" s="81"/>
      <c r="J26" s="48"/>
      <c r="K26" s="72"/>
      <c r="L26" s="72"/>
    </row>
    <row r="27" spans="1:12" s="10" customFormat="1" ht="20.100000000000001" customHeight="1" x14ac:dyDescent="0.15">
      <c r="A27" s="81">
        <v>22</v>
      </c>
      <c r="B27" s="163"/>
      <c r="C27" s="270"/>
      <c r="D27" s="48"/>
      <c r="E27" s="277"/>
      <c r="F27" s="72"/>
      <c r="G27" s="48"/>
      <c r="H27" s="82"/>
      <c r="I27" s="81"/>
      <c r="J27" s="48"/>
      <c r="K27" s="72"/>
      <c r="L27" s="72"/>
    </row>
    <row r="28" spans="1:12" s="10" customFormat="1" ht="20.100000000000001" customHeight="1" x14ac:dyDescent="0.15">
      <c r="A28" s="81">
        <v>23</v>
      </c>
      <c r="B28" s="163"/>
      <c r="C28" s="270"/>
      <c r="D28" s="48"/>
      <c r="E28" s="277"/>
      <c r="F28" s="72"/>
      <c r="G28" s="48"/>
      <c r="H28" s="82"/>
      <c r="I28" s="81"/>
      <c r="J28" s="48"/>
      <c r="K28" s="72"/>
      <c r="L28" s="72"/>
    </row>
    <row r="29" spans="1:12" s="10" customFormat="1" ht="20.100000000000001" customHeight="1" x14ac:dyDescent="0.15">
      <c r="A29" s="81">
        <v>24</v>
      </c>
      <c r="B29" s="163"/>
      <c r="C29" s="270"/>
      <c r="D29" s="48"/>
      <c r="E29" s="277"/>
      <c r="F29" s="72"/>
      <c r="G29" s="48"/>
      <c r="H29" s="82"/>
      <c r="I29" s="81"/>
      <c r="J29" s="48"/>
      <c r="K29" s="72"/>
      <c r="L29" s="72"/>
    </row>
    <row r="30" spans="1:12" s="10" customFormat="1" ht="20.100000000000001" customHeight="1" x14ac:dyDescent="0.15">
      <c r="A30" s="81">
        <v>25</v>
      </c>
      <c r="B30" s="163"/>
      <c r="C30" s="270"/>
      <c r="D30" s="48"/>
      <c r="E30" s="277"/>
      <c r="F30" s="72"/>
      <c r="G30" s="48"/>
      <c r="H30" s="82"/>
      <c r="I30" s="81"/>
      <c r="J30" s="48"/>
      <c r="K30" s="72"/>
      <c r="L30" s="72"/>
    </row>
    <row r="31" spans="1:12" s="10" customFormat="1" ht="20.100000000000001" customHeight="1" x14ac:dyDescent="0.15">
      <c r="A31" s="81">
        <v>26</v>
      </c>
      <c r="B31" s="163"/>
      <c r="C31" s="270"/>
      <c r="D31" s="48"/>
      <c r="E31" s="277"/>
      <c r="F31" s="72"/>
      <c r="G31" s="48"/>
      <c r="H31" s="82"/>
      <c r="I31" s="81"/>
      <c r="J31" s="48"/>
      <c r="K31" s="72"/>
      <c r="L31" s="72"/>
    </row>
    <row r="32" spans="1:12" s="10" customFormat="1" ht="20.100000000000001" customHeight="1" x14ac:dyDescent="0.15">
      <c r="A32" s="81">
        <v>27</v>
      </c>
      <c r="B32" s="163"/>
      <c r="C32" s="270"/>
      <c r="D32" s="48"/>
      <c r="E32" s="277"/>
      <c r="F32" s="72"/>
      <c r="G32" s="48"/>
      <c r="H32" s="82"/>
      <c r="I32" s="81"/>
      <c r="J32" s="48"/>
      <c r="K32" s="72"/>
      <c r="L32" s="72"/>
    </row>
    <row r="33" spans="1:12" s="10" customFormat="1" ht="20.100000000000001" customHeight="1" x14ac:dyDescent="0.15">
      <c r="A33" s="81">
        <v>28</v>
      </c>
      <c r="B33" s="163"/>
      <c r="C33" s="270"/>
      <c r="D33" s="48"/>
      <c r="E33" s="277"/>
      <c r="F33" s="72"/>
      <c r="G33" s="48"/>
      <c r="H33" s="82"/>
      <c r="I33" s="81"/>
      <c r="J33" s="48"/>
      <c r="K33" s="72"/>
      <c r="L33" s="72"/>
    </row>
    <row r="34" spans="1:12" s="10" customFormat="1" ht="20.100000000000001" customHeight="1" x14ac:dyDescent="0.15">
      <c r="A34" s="81">
        <v>29</v>
      </c>
      <c r="B34" s="163"/>
      <c r="C34" s="270"/>
      <c r="D34" s="48"/>
      <c r="E34" s="277"/>
      <c r="F34" s="72"/>
      <c r="G34" s="48"/>
      <c r="H34" s="82"/>
      <c r="I34" s="81"/>
      <c r="J34" s="48"/>
      <c r="K34" s="72"/>
      <c r="L34" s="72"/>
    </row>
    <row r="35" spans="1:12" s="10" customFormat="1" ht="20.100000000000001" customHeight="1" x14ac:dyDescent="0.15">
      <c r="A35" s="81">
        <v>30</v>
      </c>
      <c r="B35" s="163"/>
      <c r="C35" s="270"/>
      <c r="D35" s="48"/>
      <c r="E35" s="277"/>
      <c r="F35" s="72"/>
      <c r="G35" s="48"/>
      <c r="H35" s="82"/>
      <c r="I35" s="81"/>
      <c r="J35" s="48"/>
      <c r="K35" s="72"/>
      <c r="L35" s="72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86"/>
  <dimension ref="A1:I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24" style="15" customWidth="1"/>
    <col min="3" max="5" width="17.5" style="15" customWidth="1"/>
    <col min="6" max="6" width="14.875" style="15" customWidth="1"/>
    <col min="7" max="9" width="21.875" style="15" customWidth="1"/>
    <col min="10" max="16384" width="9" style="15"/>
  </cols>
  <sheetData>
    <row r="1" spans="1:9" s="6" customFormat="1" ht="28.15" customHeight="1" x14ac:dyDescent="0.15">
      <c r="A1" s="559" t="s">
        <v>307</v>
      </c>
      <c r="B1" s="313" t="s">
        <v>192</v>
      </c>
      <c r="C1" s="311"/>
      <c r="D1" s="311"/>
      <c r="E1" s="312"/>
    </row>
    <row r="2" spans="1:9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9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9" s="9" customFormat="1" ht="37.5" customHeight="1" x14ac:dyDescent="0.15">
      <c r="A4" s="41" t="s">
        <v>0</v>
      </c>
      <c r="B4" s="136" t="s">
        <v>188</v>
      </c>
      <c r="C4" s="136" t="s">
        <v>189</v>
      </c>
      <c r="D4" s="136" t="s">
        <v>190</v>
      </c>
      <c r="E4" s="137" t="s">
        <v>193</v>
      </c>
      <c r="F4" s="80" t="s">
        <v>594</v>
      </c>
      <c r="G4" s="44" t="s">
        <v>90</v>
      </c>
      <c r="H4" s="166" t="s">
        <v>191</v>
      </c>
      <c r="I4" s="131" t="s">
        <v>33</v>
      </c>
    </row>
    <row r="5" spans="1:9" s="12" customFormat="1" ht="22.5" customHeight="1" x14ac:dyDescent="0.15">
      <c r="A5" s="175"/>
      <c r="B5" s="221" t="s">
        <v>153</v>
      </c>
      <c r="C5" s="405"/>
      <c r="D5" s="288">
        <f>SUM(D6:D25)</f>
        <v>0</v>
      </c>
      <c r="E5" s="423"/>
      <c r="F5" s="220"/>
      <c r="G5" s="196"/>
      <c r="H5" s="288">
        <f>SUM(H6:H25)</f>
        <v>0</v>
      </c>
      <c r="I5" s="288"/>
    </row>
    <row r="6" spans="1:9" s="10" customFormat="1" ht="20.100000000000001" customHeight="1" x14ac:dyDescent="0.15">
      <c r="A6" s="81">
        <v>1</v>
      </c>
      <c r="B6" s="163"/>
      <c r="C6" s="270"/>
      <c r="D6" s="406"/>
      <c r="E6" s="168"/>
      <c r="F6" s="81"/>
      <c r="G6" s="48"/>
      <c r="H6" s="406"/>
      <c r="I6" s="345"/>
    </row>
    <row r="7" spans="1:9" s="10" customFormat="1" ht="20.100000000000001" customHeight="1" x14ac:dyDescent="0.15">
      <c r="A7" s="81">
        <v>2</v>
      </c>
      <c r="B7" s="163"/>
      <c r="C7" s="270"/>
      <c r="D7" s="170"/>
      <c r="E7" s="168"/>
      <c r="F7" s="81"/>
      <c r="G7" s="48"/>
      <c r="H7" s="170"/>
      <c r="I7" s="345"/>
    </row>
    <row r="8" spans="1:9" s="10" customFormat="1" ht="20.100000000000001" customHeight="1" x14ac:dyDescent="0.15">
      <c r="A8" s="81">
        <v>3</v>
      </c>
      <c r="B8" s="163"/>
      <c r="C8" s="270"/>
      <c r="D8" s="170"/>
      <c r="E8" s="168"/>
      <c r="F8" s="81"/>
      <c r="G8" s="48"/>
      <c r="H8" s="170"/>
      <c r="I8" s="345"/>
    </row>
    <row r="9" spans="1:9" s="10" customFormat="1" ht="20.100000000000001" customHeight="1" x14ac:dyDescent="0.15">
      <c r="A9" s="81">
        <v>4</v>
      </c>
      <c r="B9" s="163"/>
      <c r="C9" s="270"/>
      <c r="D9" s="170"/>
      <c r="E9" s="168"/>
      <c r="F9" s="81"/>
      <c r="G9" s="48"/>
      <c r="H9" s="170"/>
      <c r="I9" s="72"/>
    </row>
    <row r="10" spans="1:9" s="10" customFormat="1" ht="20.100000000000001" customHeight="1" x14ac:dyDescent="0.15">
      <c r="A10" s="81">
        <v>5</v>
      </c>
      <c r="B10" s="163"/>
      <c r="C10" s="270"/>
      <c r="D10" s="170"/>
      <c r="E10" s="168"/>
      <c r="F10" s="81"/>
      <c r="G10" s="48"/>
      <c r="H10" s="170"/>
      <c r="I10" s="72"/>
    </row>
    <row r="11" spans="1:9" s="10" customFormat="1" ht="20.100000000000001" customHeight="1" x14ac:dyDescent="0.15">
      <c r="A11" s="81">
        <v>6</v>
      </c>
      <c r="B11" s="163"/>
      <c r="C11" s="270"/>
      <c r="D11" s="170"/>
      <c r="E11" s="168"/>
      <c r="F11" s="81"/>
      <c r="G11" s="48"/>
      <c r="H11" s="170"/>
      <c r="I11" s="72"/>
    </row>
    <row r="12" spans="1:9" s="10" customFormat="1" ht="20.100000000000001" customHeight="1" x14ac:dyDescent="0.15">
      <c r="A12" s="81">
        <v>7</v>
      </c>
      <c r="B12" s="163"/>
      <c r="C12" s="270"/>
      <c r="D12" s="170"/>
      <c r="E12" s="168"/>
      <c r="F12" s="81"/>
      <c r="G12" s="48"/>
      <c r="H12" s="170"/>
      <c r="I12" s="72"/>
    </row>
    <row r="13" spans="1:9" s="10" customFormat="1" ht="20.100000000000001" customHeight="1" x14ac:dyDescent="0.15">
      <c r="A13" s="81">
        <v>8</v>
      </c>
      <c r="B13" s="163"/>
      <c r="C13" s="270"/>
      <c r="D13" s="170"/>
      <c r="E13" s="168"/>
      <c r="F13" s="81"/>
      <c r="G13" s="48"/>
      <c r="H13" s="170"/>
      <c r="I13" s="72"/>
    </row>
    <row r="14" spans="1:9" s="10" customFormat="1" ht="20.100000000000001" customHeight="1" x14ac:dyDescent="0.15">
      <c r="A14" s="81">
        <v>9</v>
      </c>
      <c r="B14" s="163"/>
      <c r="C14" s="270"/>
      <c r="D14" s="170"/>
      <c r="E14" s="168"/>
      <c r="F14" s="81"/>
      <c r="G14" s="48"/>
      <c r="H14" s="170"/>
      <c r="I14" s="72"/>
    </row>
    <row r="15" spans="1:9" s="10" customFormat="1" ht="20.100000000000001" customHeight="1" x14ac:dyDescent="0.15">
      <c r="A15" s="81">
        <v>10</v>
      </c>
      <c r="B15" s="163"/>
      <c r="C15" s="270"/>
      <c r="D15" s="170"/>
      <c r="E15" s="168"/>
      <c r="F15" s="81"/>
      <c r="G15" s="48"/>
      <c r="H15" s="170"/>
      <c r="I15" s="72"/>
    </row>
    <row r="16" spans="1:9" s="10" customFormat="1" ht="20.100000000000001" customHeight="1" x14ac:dyDescent="0.15">
      <c r="A16" s="81">
        <v>11</v>
      </c>
      <c r="B16" s="163"/>
      <c r="C16" s="270"/>
      <c r="D16" s="170"/>
      <c r="E16" s="168"/>
      <c r="F16" s="81"/>
      <c r="G16" s="48"/>
      <c r="H16" s="170"/>
      <c r="I16" s="72"/>
    </row>
    <row r="17" spans="1:9" s="10" customFormat="1" ht="20.100000000000001" customHeight="1" x14ac:dyDescent="0.15">
      <c r="A17" s="81">
        <v>12</v>
      </c>
      <c r="B17" s="163"/>
      <c r="C17" s="270"/>
      <c r="D17" s="170"/>
      <c r="E17" s="168"/>
      <c r="F17" s="81"/>
      <c r="G17" s="48"/>
      <c r="H17" s="170"/>
      <c r="I17" s="72"/>
    </row>
    <row r="18" spans="1:9" s="10" customFormat="1" ht="20.100000000000001" customHeight="1" x14ac:dyDescent="0.15">
      <c r="A18" s="81">
        <v>13</v>
      </c>
      <c r="B18" s="163"/>
      <c r="C18" s="270"/>
      <c r="D18" s="170"/>
      <c r="E18" s="168"/>
      <c r="F18" s="81"/>
      <c r="G18" s="48"/>
      <c r="H18" s="170"/>
      <c r="I18" s="72"/>
    </row>
    <row r="19" spans="1:9" s="10" customFormat="1" ht="20.100000000000001" customHeight="1" x14ac:dyDescent="0.15">
      <c r="A19" s="81">
        <v>14</v>
      </c>
      <c r="B19" s="163"/>
      <c r="C19" s="270"/>
      <c r="D19" s="170"/>
      <c r="E19" s="168"/>
      <c r="F19" s="81"/>
      <c r="G19" s="48"/>
      <c r="H19" s="170"/>
      <c r="I19" s="72"/>
    </row>
    <row r="20" spans="1:9" s="10" customFormat="1" ht="20.100000000000001" customHeight="1" x14ac:dyDescent="0.15">
      <c r="A20" s="81">
        <v>15</v>
      </c>
      <c r="B20" s="163"/>
      <c r="C20" s="270"/>
      <c r="D20" s="170"/>
      <c r="E20" s="168"/>
      <c r="F20" s="81"/>
      <c r="G20" s="48"/>
      <c r="H20" s="170"/>
      <c r="I20" s="72"/>
    </row>
    <row r="21" spans="1:9" s="10" customFormat="1" ht="20.100000000000001" customHeight="1" x14ac:dyDescent="0.15">
      <c r="A21" s="81">
        <v>16</v>
      </c>
      <c r="B21" s="163"/>
      <c r="C21" s="270"/>
      <c r="D21" s="170"/>
      <c r="E21" s="168"/>
      <c r="F21" s="81"/>
      <c r="G21" s="48"/>
      <c r="H21" s="170"/>
      <c r="I21" s="72"/>
    </row>
    <row r="22" spans="1:9" s="10" customFormat="1" ht="20.100000000000001" customHeight="1" x14ac:dyDescent="0.15">
      <c r="A22" s="81">
        <v>17</v>
      </c>
      <c r="B22" s="163"/>
      <c r="C22" s="270"/>
      <c r="D22" s="170"/>
      <c r="E22" s="168"/>
      <c r="F22" s="81"/>
      <c r="G22" s="48"/>
      <c r="H22" s="170"/>
      <c r="I22" s="72"/>
    </row>
    <row r="23" spans="1:9" s="10" customFormat="1" ht="20.100000000000001" customHeight="1" x14ac:dyDescent="0.15">
      <c r="A23" s="81">
        <v>18</v>
      </c>
      <c r="B23" s="163"/>
      <c r="C23" s="270"/>
      <c r="D23" s="170"/>
      <c r="E23" s="168"/>
      <c r="F23" s="81"/>
      <c r="G23" s="48"/>
      <c r="H23" s="170"/>
      <c r="I23" s="72"/>
    </row>
    <row r="24" spans="1:9" s="10" customFormat="1" ht="20.100000000000001" customHeight="1" x14ac:dyDescent="0.15">
      <c r="A24" s="81">
        <v>19</v>
      </c>
      <c r="B24" s="163"/>
      <c r="C24" s="270"/>
      <c r="D24" s="170"/>
      <c r="E24" s="168"/>
      <c r="F24" s="81"/>
      <c r="G24" s="48"/>
      <c r="H24" s="170"/>
      <c r="I24" s="72"/>
    </row>
    <row r="25" spans="1:9" s="10" customFormat="1" ht="20.100000000000001" customHeight="1" x14ac:dyDescent="0.15">
      <c r="A25" s="81">
        <v>20</v>
      </c>
      <c r="B25" s="163"/>
      <c r="C25" s="270"/>
      <c r="D25" s="170"/>
      <c r="E25" s="168"/>
      <c r="F25" s="81"/>
      <c r="G25" s="48"/>
      <c r="H25" s="170"/>
      <c r="I25" s="72"/>
    </row>
    <row r="26" spans="1:9" ht="20.100000000000001" customHeight="1" x14ac:dyDescent="0.15">
      <c r="A26" s="81">
        <v>21</v>
      </c>
      <c r="B26" s="163"/>
      <c r="C26" s="270"/>
      <c r="D26" s="170"/>
      <c r="E26" s="168"/>
      <c r="F26" s="81"/>
      <c r="G26" s="48"/>
      <c r="H26" s="170"/>
      <c r="I26" s="72"/>
    </row>
    <row r="27" spans="1:9" ht="20.100000000000001" customHeight="1" x14ac:dyDescent="0.15">
      <c r="A27" s="81">
        <v>22</v>
      </c>
      <c r="B27" s="163"/>
      <c r="C27" s="270"/>
      <c r="D27" s="170"/>
      <c r="E27" s="168"/>
      <c r="F27" s="81"/>
      <c r="G27" s="48"/>
      <c r="H27" s="170"/>
      <c r="I27" s="72"/>
    </row>
    <row r="28" spans="1:9" ht="20.100000000000001" customHeight="1" x14ac:dyDescent="0.15">
      <c r="A28" s="81">
        <v>23</v>
      </c>
      <c r="B28" s="163"/>
      <c r="C28" s="270"/>
      <c r="D28" s="170"/>
      <c r="E28" s="168"/>
      <c r="F28" s="81"/>
      <c r="G28" s="48"/>
      <c r="H28" s="170"/>
      <c r="I28" s="72"/>
    </row>
    <row r="29" spans="1:9" ht="20.100000000000001" customHeight="1" x14ac:dyDescent="0.15">
      <c r="A29" s="81">
        <v>24</v>
      </c>
      <c r="B29" s="163"/>
      <c r="C29" s="270"/>
      <c r="D29" s="170"/>
      <c r="E29" s="168"/>
      <c r="F29" s="81"/>
      <c r="G29" s="48"/>
      <c r="H29" s="170"/>
      <c r="I29" s="72"/>
    </row>
    <row r="30" spans="1:9" ht="20.100000000000001" customHeight="1" x14ac:dyDescent="0.15">
      <c r="A30" s="81">
        <v>25</v>
      </c>
      <c r="B30" s="163"/>
      <c r="C30" s="270"/>
      <c r="D30" s="170"/>
      <c r="E30" s="168"/>
      <c r="F30" s="81"/>
      <c r="G30" s="48"/>
      <c r="H30" s="170"/>
      <c r="I30" s="72"/>
    </row>
    <row r="31" spans="1:9" ht="20.100000000000001" customHeight="1" x14ac:dyDescent="0.15">
      <c r="A31" s="81">
        <v>26</v>
      </c>
      <c r="B31" s="163"/>
      <c r="C31" s="270"/>
      <c r="D31" s="170"/>
      <c r="E31" s="168"/>
      <c r="F31" s="81"/>
      <c r="G31" s="48"/>
      <c r="H31" s="170"/>
      <c r="I31" s="72"/>
    </row>
    <row r="32" spans="1:9" ht="20.100000000000001" customHeight="1" x14ac:dyDescent="0.15">
      <c r="A32" s="81">
        <v>27</v>
      </c>
      <c r="B32" s="163"/>
      <c r="C32" s="270"/>
      <c r="D32" s="170"/>
      <c r="E32" s="168"/>
      <c r="F32" s="81"/>
      <c r="G32" s="48"/>
      <c r="H32" s="170"/>
      <c r="I32" s="72"/>
    </row>
    <row r="33" spans="1:9" ht="20.100000000000001" customHeight="1" x14ac:dyDescent="0.15">
      <c r="A33" s="81">
        <v>28</v>
      </c>
      <c r="B33" s="163"/>
      <c r="C33" s="270"/>
      <c r="D33" s="170"/>
      <c r="E33" s="168"/>
      <c r="F33" s="81"/>
      <c r="G33" s="48"/>
      <c r="H33" s="170"/>
      <c r="I33" s="72"/>
    </row>
    <row r="34" spans="1:9" ht="20.100000000000001" customHeight="1" x14ac:dyDescent="0.15">
      <c r="A34" s="81">
        <v>29</v>
      </c>
      <c r="B34" s="163"/>
      <c r="C34" s="270"/>
      <c r="D34" s="170"/>
      <c r="E34" s="168"/>
      <c r="F34" s="81"/>
      <c r="G34" s="48"/>
      <c r="H34" s="170"/>
      <c r="I34" s="72"/>
    </row>
    <row r="35" spans="1:9" ht="20.100000000000001" customHeight="1" x14ac:dyDescent="0.15">
      <c r="A35" s="81">
        <v>30</v>
      </c>
      <c r="B35" s="163"/>
      <c r="C35" s="270"/>
      <c r="D35" s="170"/>
      <c r="E35" s="168"/>
      <c r="F35" s="81"/>
      <c r="G35" s="48"/>
      <c r="H35" s="170"/>
      <c r="I35" s="72"/>
    </row>
  </sheetData>
  <phoneticPr fontId="15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87"/>
  <dimension ref="A1:H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26.875" style="15" customWidth="1"/>
    <col min="3" max="3" width="15.5" style="15" customWidth="1"/>
    <col min="4" max="4" width="22.875" style="15" customWidth="1"/>
    <col min="5" max="8" width="23.625" style="15" customWidth="1"/>
    <col min="9" max="16384" width="9" style="15"/>
  </cols>
  <sheetData>
    <row r="1" spans="1:8" s="6" customFormat="1" ht="28.15" customHeight="1" x14ac:dyDescent="0.15">
      <c r="A1" s="559" t="s">
        <v>307</v>
      </c>
      <c r="B1" s="313" t="s">
        <v>194</v>
      </c>
      <c r="C1" s="311"/>
      <c r="D1" s="311"/>
      <c r="E1" s="312"/>
    </row>
    <row r="2" spans="1:8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8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8" s="9" customFormat="1" ht="37.5" customHeight="1" x14ac:dyDescent="0.15">
      <c r="A4" s="41" t="s">
        <v>0</v>
      </c>
      <c r="B4" s="136" t="s">
        <v>195</v>
      </c>
      <c r="C4" s="76" t="s">
        <v>287</v>
      </c>
      <c r="D4" s="136" t="s">
        <v>178</v>
      </c>
      <c r="E4" s="43" t="s">
        <v>595</v>
      </c>
      <c r="F4" s="78" t="s">
        <v>234</v>
      </c>
      <c r="G4" s="166" t="s">
        <v>191</v>
      </c>
      <c r="H4" s="131" t="s">
        <v>33</v>
      </c>
    </row>
    <row r="5" spans="1:8" s="12" customFormat="1" ht="22.5" customHeight="1" x14ac:dyDescent="0.15">
      <c r="A5" s="175"/>
      <c r="B5" s="221" t="s">
        <v>153</v>
      </c>
      <c r="C5" s="405"/>
      <c r="D5" s="288">
        <f>SUM(D6:D25)</f>
        <v>0</v>
      </c>
      <c r="E5" s="407"/>
      <c r="F5" s="220"/>
      <c r="G5" s="288">
        <f>SUM(G6:G25)</f>
        <v>0</v>
      </c>
      <c r="H5" s="288"/>
    </row>
    <row r="6" spans="1:8" s="10" customFormat="1" ht="20.100000000000001" customHeight="1" x14ac:dyDescent="0.15">
      <c r="A6" s="81">
        <v>1</v>
      </c>
      <c r="B6" s="163"/>
      <c r="C6" s="270"/>
      <c r="D6" s="406"/>
      <c r="E6" s="82"/>
      <c r="F6" s="81"/>
      <c r="G6" s="406"/>
      <c r="H6" s="345"/>
    </row>
    <row r="7" spans="1:8" s="10" customFormat="1" ht="20.100000000000001" customHeight="1" x14ac:dyDescent="0.15">
      <c r="A7" s="81">
        <v>2</v>
      </c>
      <c r="B7" s="163"/>
      <c r="C7" s="270"/>
      <c r="D7" s="170"/>
      <c r="E7" s="82"/>
      <c r="F7" s="81"/>
      <c r="G7" s="170"/>
      <c r="H7" s="345"/>
    </row>
    <row r="8" spans="1:8" s="10" customFormat="1" ht="20.100000000000001" customHeight="1" x14ac:dyDescent="0.15">
      <c r="A8" s="81">
        <v>3</v>
      </c>
      <c r="B8" s="163"/>
      <c r="C8" s="270"/>
      <c r="D8" s="170"/>
      <c r="E8" s="82"/>
      <c r="F8" s="81"/>
      <c r="G8" s="170"/>
      <c r="H8" s="345"/>
    </row>
    <row r="9" spans="1:8" s="10" customFormat="1" ht="20.100000000000001" customHeight="1" x14ac:dyDescent="0.15">
      <c r="A9" s="81">
        <v>4</v>
      </c>
      <c r="B9" s="163"/>
      <c r="C9" s="270"/>
      <c r="D9" s="170"/>
      <c r="E9" s="82"/>
      <c r="F9" s="81"/>
      <c r="G9" s="170"/>
      <c r="H9" s="72"/>
    </row>
    <row r="10" spans="1:8" s="10" customFormat="1" ht="20.100000000000001" customHeight="1" x14ac:dyDescent="0.15">
      <c r="A10" s="81">
        <v>5</v>
      </c>
      <c r="B10" s="163"/>
      <c r="C10" s="270"/>
      <c r="D10" s="170"/>
      <c r="E10" s="82"/>
      <c r="F10" s="81"/>
      <c r="G10" s="170"/>
      <c r="H10" s="72"/>
    </row>
    <row r="11" spans="1:8" s="10" customFormat="1" ht="20.100000000000001" customHeight="1" x14ac:dyDescent="0.15">
      <c r="A11" s="81">
        <v>6</v>
      </c>
      <c r="B11" s="163"/>
      <c r="C11" s="270"/>
      <c r="D11" s="170"/>
      <c r="E11" s="82"/>
      <c r="F11" s="81"/>
      <c r="G11" s="170"/>
      <c r="H11" s="72"/>
    </row>
    <row r="12" spans="1:8" s="10" customFormat="1" ht="20.100000000000001" customHeight="1" x14ac:dyDescent="0.15">
      <c r="A12" s="81">
        <v>7</v>
      </c>
      <c r="B12" s="163"/>
      <c r="C12" s="270"/>
      <c r="D12" s="170"/>
      <c r="E12" s="82"/>
      <c r="F12" s="81"/>
      <c r="G12" s="170"/>
      <c r="H12" s="72"/>
    </row>
    <row r="13" spans="1:8" s="10" customFormat="1" ht="20.100000000000001" customHeight="1" x14ac:dyDescent="0.15">
      <c r="A13" s="81">
        <v>8</v>
      </c>
      <c r="B13" s="163"/>
      <c r="C13" s="270"/>
      <c r="D13" s="170"/>
      <c r="E13" s="82"/>
      <c r="F13" s="81"/>
      <c r="G13" s="170"/>
      <c r="H13" s="72"/>
    </row>
    <row r="14" spans="1:8" s="10" customFormat="1" ht="20.100000000000001" customHeight="1" x14ac:dyDescent="0.15">
      <c r="A14" s="81">
        <v>9</v>
      </c>
      <c r="B14" s="163"/>
      <c r="C14" s="270"/>
      <c r="D14" s="170"/>
      <c r="E14" s="82"/>
      <c r="F14" s="81"/>
      <c r="G14" s="170"/>
      <c r="H14" s="72"/>
    </row>
    <row r="15" spans="1:8" s="10" customFormat="1" ht="20.100000000000001" customHeight="1" x14ac:dyDescent="0.15">
      <c r="A15" s="81">
        <v>10</v>
      </c>
      <c r="B15" s="163"/>
      <c r="C15" s="270"/>
      <c r="D15" s="170"/>
      <c r="E15" s="82"/>
      <c r="F15" s="81"/>
      <c r="G15" s="170"/>
      <c r="H15" s="72"/>
    </row>
    <row r="16" spans="1:8" s="10" customFormat="1" ht="20.100000000000001" customHeight="1" x14ac:dyDescent="0.15">
      <c r="A16" s="81">
        <v>11</v>
      </c>
      <c r="B16" s="163"/>
      <c r="C16" s="270"/>
      <c r="D16" s="170"/>
      <c r="E16" s="82"/>
      <c r="F16" s="81"/>
      <c r="G16" s="170"/>
      <c r="H16" s="72"/>
    </row>
    <row r="17" spans="1:8" s="10" customFormat="1" ht="20.100000000000001" customHeight="1" x14ac:dyDescent="0.15">
      <c r="A17" s="81">
        <v>12</v>
      </c>
      <c r="B17" s="163"/>
      <c r="C17" s="270"/>
      <c r="D17" s="170"/>
      <c r="E17" s="82"/>
      <c r="F17" s="81"/>
      <c r="G17" s="170"/>
      <c r="H17" s="72"/>
    </row>
    <row r="18" spans="1:8" s="10" customFormat="1" ht="20.100000000000001" customHeight="1" x14ac:dyDescent="0.15">
      <c r="A18" s="81">
        <v>13</v>
      </c>
      <c r="B18" s="163"/>
      <c r="C18" s="270"/>
      <c r="D18" s="170"/>
      <c r="E18" s="82"/>
      <c r="F18" s="81"/>
      <c r="G18" s="170"/>
      <c r="H18" s="72"/>
    </row>
    <row r="19" spans="1:8" s="10" customFormat="1" ht="20.100000000000001" customHeight="1" x14ac:dyDescent="0.15">
      <c r="A19" s="81">
        <v>14</v>
      </c>
      <c r="B19" s="163"/>
      <c r="C19" s="270"/>
      <c r="D19" s="170"/>
      <c r="E19" s="82"/>
      <c r="F19" s="81"/>
      <c r="G19" s="170"/>
      <c r="H19" s="72"/>
    </row>
    <row r="20" spans="1:8" s="10" customFormat="1" ht="20.100000000000001" customHeight="1" x14ac:dyDescent="0.15">
      <c r="A20" s="81">
        <v>15</v>
      </c>
      <c r="B20" s="163"/>
      <c r="C20" s="270"/>
      <c r="D20" s="170"/>
      <c r="E20" s="82"/>
      <c r="F20" s="81"/>
      <c r="G20" s="170"/>
      <c r="H20" s="72"/>
    </row>
    <row r="21" spans="1:8" s="10" customFormat="1" ht="20.100000000000001" customHeight="1" x14ac:dyDescent="0.15">
      <c r="A21" s="81">
        <v>16</v>
      </c>
      <c r="B21" s="163"/>
      <c r="C21" s="270"/>
      <c r="D21" s="170"/>
      <c r="E21" s="82"/>
      <c r="F21" s="81"/>
      <c r="G21" s="170"/>
      <c r="H21" s="72"/>
    </row>
    <row r="22" spans="1:8" s="10" customFormat="1" ht="20.100000000000001" customHeight="1" x14ac:dyDescent="0.15">
      <c r="A22" s="81">
        <v>17</v>
      </c>
      <c r="B22" s="163"/>
      <c r="C22" s="270"/>
      <c r="D22" s="170"/>
      <c r="E22" s="82"/>
      <c r="F22" s="81"/>
      <c r="G22" s="170"/>
      <c r="H22" s="72"/>
    </row>
    <row r="23" spans="1:8" s="10" customFormat="1" ht="20.100000000000001" customHeight="1" x14ac:dyDescent="0.15">
      <c r="A23" s="81">
        <v>18</v>
      </c>
      <c r="B23" s="163"/>
      <c r="C23" s="270"/>
      <c r="D23" s="170"/>
      <c r="E23" s="82"/>
      <c r="F23" s="81"/>
      <c r="G23" s="170"/>
      <c r="H23" s="72"/>
    </row>
    <row r="24" spans="1:8" s="10" customFormat="1" ht="20.100000000000001" customHeight="1" x14ac:dyDescent="0.15">
      <c r="A24" s="81">
        <v>19</v>
      </c>
      <c r="B24" s="163"/>
      <c r="C24" s="270"/>
      <c r="D24" s="170"/>
      <c r="E24" s="82"/>
      <c r="F24" s="81"/>
      <c r="G24" s="170"/>
      <c r="H24" s="72"/>
    </row>
    <row r="25" spans="1:8" s="10" customFormat="1" ht="20.100000000000001" customHeight="1" x14ac:dyDescent="0.15">
      <c r="A25" s="81">
        <v>20</v>
      </c>
      <c r="B25" s="163"/>
      <c r="C25" s="270"/>
      <c r="D25" s="170"/>
      <c r="E25" s="82"/>
      <c r="F25" s="81"/>
      <c r="G25" s="170"/>
      <c r="H25" s="72"/>
    </row>
    <row r="26" spans="1:8" ht="20.100000000000001" customHeight="1" x14ac:dyDescent="0.15">
      <c r="A26" s="81">
        <v>21</v>
      </c>
      <c r="B26" s="163"/>
      <c r="C26" s="270"/>
      <c r="D26" s="170"/>
      <c r="E26" s="82"/>
      <c r="F26" s="81"/>
      <c r="G26" s="170"/>
      <c r="H26" s="72"/>
    </row>
    <row r="27" spans="1:8" ht="20.100000000000001" customHeight="1" x14ac:dyDescent="0.15">
      <c r="A27" s="81">
        <v>22</v>
      </c>
      <c r="B27" s="163"/>
      <c r="C27" s="270"/>
      <c r="D27" s="170"/>
      <c r="E27" s="82"/>
      <c r="F27" s="81"/>
      <c r="G27" s="170"/>
      <c r="H27" s="72"/>
    </row>
    <row r="28" spans="1:8" ht="20.100000000000001" customHeight="1" x14ac:dyDescent="0.15">
      <c r="A28" s="81">
        <v>23</v>
      </c>
      <c r="B28" s="163"/>
      <c r="C28" s="270"/>
      <c r="D28" s="170"/>
      <c r="E28" s="82"/>
      <c r="F28" s="81"/>
      <c r="G28" s="170"/>
      <c r="H28" s="72"/>
    </row>
    <row r="29" spans="1:8" ht="20.100000000000001" customHeight="1" x14ac:dyDescent="0.15">
      <c r="A29" s="81">
        <v>24</v>
      </c>
      <c r="B29" s="163"/>
      <c r="C29" s="270"/>
      <c r="D29" s="170"/>
      <c r="E29" s="82"/>
      <c r="F29" s="81"/>
      <c r="G29" s="170"/>
      <c r="H29" s="72"/>
    </row>
    <row r="30" spans="1:8" ht="20.100000000000001" customHeight="1" x14ac:dyDescent="0.15">
      <c r="A30" s="81">
        <v>25</v>
      </c>
      <c r="B30" s="163"/>
      <c r="C30" s="270"/>
      <c r="D30" s="170"/>
      <c r="E30" s="82"/>
      <c r="F30" s="81"/>
      <c r="G30" s="170"/>
      <c r="H30" s="72"/>
    </row>
    <row r="31" spans="1:8" ht="20.100000000000001" customHeight="1" x14ac:dyDescent="0.15">
      <c r="A31" s="81">
        <v>26</v>
      </c>
      <c r="B31" s="163"/>
      <c r="C31" s="270"/>
      <c r="D31" s="170"/>
      <c r="E31" s="82"/>
      <c r="F31" s="81"/>
      <c r="G31" s="170"/>
      <c r="H31" s="72"/>
    </row>
    <row r="32" spans="1:8" ht="20.100000000000001" customHeight="1" x14ac:dyDescent="0.15">
      <c r="A32" s="81">
        <v>27</v>
      </c>
      <c r="B32" s="163"/>
      <c r="C32" s="270"/>
      <c r="D32" s="170"/>
      <c r="E32" s="82"/>
      <c r="F32" s="81"/>
      <c r="G32" s="170"/>
      <c r="H32" s="72"/>
    </row>
    <row r="33" spans="1:8" ht="20.100000000000001" customHeight="1" x14ac:dyDescent="0.15">
      <c r="A33" s="81">
        <v>28</v>
      </c>
      <c r="B33" s="163"/>
      <c r="C33" s="270"/>
      <c r="D33" s="170"/>
      <c r="E33" s="82"/>
      <c r="F33" s="81"/>
      <c r="G33" s="170"/>
      <c r="H33" s="72"/>
    </row>
    <row r="34" spans="1:8" ht="20.100000000000001" customHeight="1" x14ac:dyDescent="0.15">
      <c r="A34" s="81">
        <v>29</v>
      </c>
      <c r="B34" s="163"/>
      <c r="C34" s="270"/>
      <c r="D34" s="170"/>
      <c r="E34" s="82"/>
      <c r="F34" s="81"/>
      <c r="G34" s="170"/>
      <c r="H34" s="72"/>
    </row>
    <row r="35" spans="1:8" ht="20.100000000000001" customHeight="1" x14ac:dyDescent="0.15">
      <c r="A35" s="81">
        <v>30</v>
      </c>
      <c r="B35" s="163"/>
      <c r="C35" s="270"/>
      <c r="D35" s="170"/>
      <c r="E35" s="82"/>
      <c r="F35" s="81"/>
      <c r="G35" s="170"/>
      <c r="H35" s="72"/>
    </row>
  </sheetData>
  <phoneticPr fontId="15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9"/>
  <dimension ref="A1:J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24.75" style="15" customWidth="1"/>
    <col min="3" max="3" width="14.75" style="15" customWidth="1"/>
    <col min="4" max="4" width="14.625" style="15" customWidth="1"/>
    <col min="5" max="10" width="16.625" style="15" customWidth="1"/>
    <col min="11" max="16384" width="9" style="15"/>
  </cols>
  <sheetData>
    <row r="1" spans="1:10" s="6" customFormat="1" ht="28.15" customHeight="1" x14ac:dyDescent="0.15">
      <c r="A1" s="559" t="s">
        <v>307</v>
      </c>
      <c r="B1" s="313" t="s">
        <v>106</v>
      </c>
      <c r="C1" s="311"/>
      <c r="D1" s="311"/>
      <c r="E1" s="312"/>
    </row>
    <row r="2" spans="1:10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0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0" s="9" customFormat="1" ht="37.5" customHeight="1" x14ac:dyDescent="0.15">
      <c r="A4" s="41" t="s">
        <v>0</v>
      </c>
      <c r="B4" s="86" t="s">
        <v>76</v>
      </c>
      <c r="C4" s="42" t="s">
        <v>73</v>
      </c>
      <c r="D4" s="42" t="s">
        <v>74</v>
      </c>
      <c r="E4" s="42" t="s">
        <v>43</v>
      </c>
      <c r="F4" s="42" t="s">
        <v>75</v>
      </c>
      <c r="G4" s="43" t="s">
        <v>117</v>
      </c>
      <c r="H4" s="208" t="s">
        <v>136</v>
      </c>
      <c r="I4" s="85" t="s">
        <v>3</v>
      </c>
      <c r="J4" s="131" t="s">
        <v>33</v>
      </c>
    </row>
    <row r="5" spans="1:10" s="12" customFormat="1" ht="22.5" customHeight="1" x14ac:dyDescent="0.15">
      <c r="A5" s="175"/>
      <c r="B5" s="242" t="s">
        <v>153</v>
      </c>
      <c r="C5" s="405"/>
      <c r="D5" s="288">
        <f>SUM(D6:D25)</f>
        <v>0</v>
      </c>
      <c r="E5" s="197"/>
      <c r="F5" s="197"/>
      <c r="G5" s="365">
        <f>SUM(G6:G25)</f>
        <v>0</v>
      </c>
      <c r="H5" s="422"/>
      <c r="I5" s="288">
        <f>SUM(I6:I25)</f>
        <v>0</v>
      </c>
      <c r="J5" s="288"/>
    </row>
    <row r="6" spans="1:10" s="10" customFormat="1" ht="20.100000000000001" customHeight="1" x14ac:dyDescent="0.15">
      <c r="A6" s="81">
        <v>1</v>
      </c>
      <c r="B6" s="163"/>
      <c r="C6" s="270"/>
      <c r="D6" s="406"/>
      <c r="E6" s="48"/>
      <c r="F6" s="48"/>
      <c r="G6" s="268"/>
      <c r="H6" s="309"/>
      <c r="I6" s="406"/>
      <c r="J6" s="345"/>
    </row>
    <row r="7" spans="1:10" s="10" customFormat="1" ht="20.100000000000001" customHeight="1" x14ac:dyDescent="0.15">
      <c r="A7" s="81">
        <v>2</v>
      </c>
      <c r="B7" s="163"/>
      <c r="C7" s="270"/>
      <c r="D7" s="170"/>
      <c r="E7" s="48"/>
      <c r="F7" s="48"/>
      <c r="G7" s="268"/>
      <c r="H7" s="309"/>
      <c r="I7" s="170"/>
      <c r="J7" s="345"/>
    </row>
    <row r="8" spans="1:10" s="10" customFormat="1" ht="20.100000000000001" customHeight="1" x14ac:dyDescent="0.15">
      <c r="A8" s="81">
        <v>3</v>
      </c>
      <c r="B8" s="163"/>
      <c r="C8" s="270"/>
      <c r="D8" s="170"/>
      <c r="E8" s="74"/>
      <c r="F8" s="74"/>
      <c r="G8" s="268"/>
      <c r="H8" s="309"/>
      <c r="I8" s="170"/>
      <c r="J8" s="345"/>
    </row>
    <row r="9" spans="1:10" s="10" customFormat="1" ht="20.100000000000001" customHeight="1" x14ac:dyDescent="0.15">
      <c r="A9" s="81">
        <v>4</v>
      </c>
      <c r="B9" s="163"/>
      <c r="C9" s="270"/>
      <c r="D9" s="170"/>
      <c r="E9" s="74"/>
      <c r="F9" s="74"/>
      <c r="G9" s="268"/>
      <c r="H9" s="309"/>
      <c r="I9" s="170"/>
      <c r="J9" s="72"/>
    </row>
    <row r="10" spans="1:10" s="10" customFormat="1" ht="20.100000000000001" customHeight="1" x14ac:dyDescent="0.15">
      <c r="A10" s="81">
        <v>5</v>
      </c>
      <c r="B10" s="163"/>
      <c r="C10" s="270"/>
      <c r="D10" s="170"/>
      <c r="E10" s="74"/>
      <c r="F10" s="74"/>
      <c r="G10" s="268"/>
      <c r="H10" s="309"/>
      <c r="I10" s="170"/>
      <c r="J10" s="72"/>
    </row>
    <row r="11" spans="1:10" s="10" customFormat="1" ht="20.100000000000001" customHeight="1" x14ac:dyDescent="0.15">
      <c r="A11" s="81">
        <v>6</v>
      </c>
      <c r="B11" s="163"/>
      <c r="C11" s="270"/>
      <c r="D11" s="170"/>
      <c r="E11" s="74"/>
      <c r="F11" s="74"/>
      <c r="G11" s="268"/>
      <c r="H11" s="309"/>
      <c r="I11" s="170"/>
      <c r="J11" s="72"/>
    </row>
    <row r="12" spans="1:10" s="10" customFormat="1" ht="20.100000000000001" customHeight="1" x14ac:dyDescent="0.15">
      <c r="A12" s="81">
        <v>7</v>
      </c>
      <c r="B12" s="163"/>
      <c r="C12" s="270"/>
      <c r="D12" s="170"/>
      <c r="E12" s="74"/>
      <c r="F12" s="74"/>
      <c r="G12" s="260"/>
      <c r="H12" s="309"/>
      <c r="I12" s="170"/>
      <c r="J12" s="72"/>
    </row>
    <row r="13" spans="1:10" s="10" customFormat="1" ht="20.100000000000001" customHeight="1" x14ac:dyDescent="0.15">
      <c r="A13" s="81">
        <v>8</v>
      </c>
      <c r="B13" s="163"/>
      <c r="C13" s="270"/>
      <c r="D13" s="170"/>
      <c r="E13" s="74"/>
      <c r="F13" s="74"/>
      <c r="G13" s="260"/>
      <c r="H13" s="309"/>
      <c r="I13" s="170"/>
      <c r="J13" s="72"/>
    </row>
    <row r="14" spans="1:10" s="10" customFormat="1" ht="20.100000000000001" customHeight="1" x14ac:dyDescent="0.15">
      <c r="A14" s="81">
        <v>9</v>
      </c>
      <c r="B14" s="163"/>
      <c r="C14" s="270"/>
      <c r="D14" s="170"/>
      <c r="E14" s="74"/>
      <c r="F14" s="74"/>
      <c r="G14" s="260"/>
      <c r="H14" s="309"/>
      <c r="I14" s="170"/>
      <c r="J14" s="72"/>
    </row>
    <row r="15" spans="1:10" s="10" customFormat="1" ht="20.100000000000001" customHeight="1" x14ac:dyDescent="0.15">
      <c r="A15" s="81">
        <v>10</v>
      </c>
      <c r="B15" s="163"/>
      <c r="C15" s="270"/>
      <c r="D15" s="170"/>
      <c r="E15" s="74"/>
      <c r="F15" s="74"/>
      <c r="G15" s="260"/>
      <c r="H15" s="309"/>
      <c r="I15" s="170"/>
      <c r="J15" s="72"/>
    </row>
    <row r="16" spans="1:10" s="10" customFormat="1" ht="20.100000000000001" customHeight="1" x14ac:dyDescent="0.15">
      <c r="A16" s="81">
        <v>11</v>
      </c>
      <c r="B16" s="163"/>
      <c r="C16" s="270"/>
      <c r="D16" s="170"/>
      <c r="E16" s="74"/>
      <c r="F16" s="74"/>
      <c r="G16" s="260"/>
      <c r="H16" s="309"/>
      <c r="I16" s="170"/>
      <c r="J16" s="72"/>
    </row>
    <row r="17" spans="1:10" s="10" customFormat="1" ht="20.100000000000001" customHeight="1" x14ac:dyDescent="0.15">
      <c r="A17" s="81">
        <v>12</v>
      </c>
      <c r="B17" s="163"/>
      <c r="C17" s="270"/>
      <c r="D17" s="170"/>
      <c r="E17" s="74"/>
      <c r="F17" s="74"/>
      <c r="G17" s="260"/>
      <c r="H17" s="309"/>
      <c r="I17" s="170"/>
      <c r="J17" s="72"/>
    </row>
    <row r="18" spans="1:10" s="10" customFormat="1" ht="20.100000000000001" customHeight="1" x14ac:dyDescent="0.15">
      <c r="A18" s="81">
        <v>13</v>
      </c>
      <c r="B18" s="163"/>
      <c r="C18" s="270"/>
      <c r="D18" s="170"/>
      <c r="E18" s="74"/>
      <c r="F18" s="74"/>
      <c r="G18" s="260"/>
      <c r="H18" s="309"/>
      <c r="I18" s="170"/>
      <c r="J18" s="72"/>
    </row>
    <row r="19" spans="1:10" s="10" customFormat="1" ht="20.100000000000001" customHeight="1" x14ac:dyDescent="0.15">
      <c r="A19" s="81">
        <v>14</v>
      </c>
      <c r="B19" s="163"/>
      <c r="C19" s="270"/>
      <c r="D19" s="170"/>
      <c r="E19" s="74"/>
      <c r="F19" s="74"/>
      <c r="G19" s="260"/>
      <c r="H19" s="309"/>
      <c r="I19" s="170"/>
      <c r="J19" s="72"/>
    </row>
    <row r="20" spans="1:10" s="10" customFormat="1" ht="20.100000000000001" customHeight="1" x14ac:dyDescent="0.15">
      <c r="A20" s="81">
        <v>15</v>
      </c>
      <c r="B20" s="163"/>
      <c r="C20" s="270"/>
      <c r="D20" s="170"/>
      <c r="E20" s="74"/>
      <c r="F20" s="74"/>
      <c r="G20" s="260"/>
      <c r="H20" s="309"/>
      <c r="I20" s="170"/>
      <c r="J20" s="72"/>
    </row>
    <row r="21" spans="1:10" s="10" customFormat="1" ht="20.100000000000001" customHeight="1" x14ac:dyDescent="0.15">
      <c r="A21" s="81">
        <v>16</v>
      </c>
      <c r="B21" s="163"/>
      <c r="C21" s="270"/>
      <c r="D21" s="170"/>
      <c r="E21" s="74"/>
      <c r="F21" s="74"/>
      <c r="G21" s="260"/>
      <c r="H21" s="309"/>
      <c r="I21" s="170"/>
      <c r="J21" s="72"/>
    </row>
    <row r="22" spans="1:10" s="10" customFormat="1" ht="20.100000000000001" customHeight="1" x14ac:dyDescent="0.15">
      <c r="A22" s="81">
        <v>17</v>
      </c>
      <c r="B22" s="163"/>
      <c r="C22" s="270"/>
      <c r="D22" s="170"/>
      <c r="E22" s="74"/>
      <c r="F22" s="74"/>
      <c r="G22" s="260"/>
      <c r="H22" s="309"/>
      <c r="I22" s="170"/>
      <c r="J22" s="72"/>
    </row>
    <row r="23" spans="1:10" s="10" customFormat="1" ht="20.100000000000001" customHeight="1" x14ac:dyDescent="0.15">
      <c r="A23" s="81">
        <v>18</v>
      </c>
      <c r="B23" s="163"/>
      <c r="C23" s="270"/>
      <c r="D23" s="170"/>
      <c r="E23" s="74"/>
      <c r="F23" s="74"/>
      <c r="G23" s="260"/>
      <c r="H23" s="309"/>
      <c r="I23" s="170"/>
      <c r="J23" s="72"/>
    </row>
    <row r="24" spans="1:10" s="10" customFormat="1" ht="20.100000000000001" customHeight="1" x14ac:dyDescent="0.15">
      <c r="A24" s="81">
        <v>19</v>
      </c>
      <c r="B24" s="163"/>
      <c r="C24" s="270"/>
      <c r="D24" s="170"/>
      <c r="E24" s="74"/>
      <c r="F24" s="74"/>
      <c r="G24" s="260"/>
      <c r="H24" s="309"/>
      <c r="I24" s="170"/>
      <c r="J24" s="72"/>
    </row>
    <row r="25" spans="1:10" s="10" customFormat="1" ht="20.100000000000001" customHeight="1" x14ac:dyDescent="0.15">
      <c r="A25" s="81">
        <v>20</v>
      </c>
      <c r="B25" s="163"/>
      <c r="C25" s="270"/>
      <c r="D25" s="170"/>
      <c r="E25" s="74"/>
      <c r="F25" s="74"/>
      <c r="G25" s="260"/>
      <c r="H25" s="309"/>
      <c r="I25" s="170"/>
      <c r="J25" s="72"/>
    </row>
    <row r="26" spans="1:10" ht="20.100000000000001" customHeight="1" x14ac:dyDescent="0.15">
      <c r="A26" s="81">
        <v>21</v>
      </c>
      <c r="B26" s="163"/>
      <c r="C26" s="270"/>
      <c r="D26" s="170"/>
      <c r="E26" s="74"/>
      <c r="F26" s="74"/>
      <c r="G26" s="260"/>
      <c r="H26" s="309"/>
      <c r="I26" s="170"/>
      <c r="J26" s="72"/>
    </row>
    <row r="27" spans="1:10" ht="20.100000000000001" customHeight="1" x14ac:dyDescent="0.15">
      <c r="A27" s="81">
        <v>22</v>
      </c>
      <c r="B27" s="163"/>
      <c r="C27" s="270"/>
      <c r="D27" s="170"/>
      <c r="E27" s="74"/>
      <c r="F27" s="74"/>
      <c r="G27" s="260"/>
      <c r="H27" s="309"/>
      <c r="I27" s="170"/>
      <c r="J27" s="72"/>
    </row>
    <row r="28" spans="1:10" ht="20.100000000000001" customHeight="1" x14ac:dyDescent="0.15">
      <c r="A28" s="81">
        <v>23</v>
      </c>
      <c r="B28" s="163"/>
      <c r="C28" s="270"/>
      <c r="D28" s="170"/>
      <c r="E28" s="74"/>
      <c r="F28" s="74"/>
      <c r="G28" s="260"/>
      <c r="H28" s="309"/>
      <c r="I28" s="170"/>
      <c r="J28" s="72"/>
    </row>
    <row r="29" spans="1:10" ht="20.100000000000001" customHeight="1" x14ac:dyDescent="0.15">
      <c r="A29" s="81">
        <v>24</v>
      </c>
      <c r="B29" s="163"/>
      <c r="C29" s="270"/>
      <c r="D29" s="170"/>
      <c r="E29" s="74"/>
      <c r="F29" s="74"/>
      <c r="G29" s="260"/>
      <c r="H29" s="309"/>
      <c r="I29" s="170"/>
      <c r="J29" s="72"/>
    </row>
    <row r="30" spans="1:10" ht="20.100000000000001" customHeight="1" x14ac:dyDescent="0.15">
      <c r="A30" s="81">
        <v>25</v>
      </c>
      <c r="B30" s="163"/>
      <c r="C30" s="270"/>
      <c r="D30" s="170"/>
      <c r="E30" s="74"/>
      <c r="F30" s="74"/>
      <c r="G30" s="260"/>
      <c r="H30" s="309"/>
      <c r="I30" s="170"/>
      <c r="J30" s="72"/>
    </row>
    <row r="31" spans="1:10" ht="20.100000000000001" customHeight="1" x14ac:dyDescent="0.15">
      <c r="A31" s="81">
        <v>26</v>
      </c>
      <c r="B31" s="163"/>
      <c r="C31" s="270"/>
      <c r="D31" s="170"/>
      <c r="E31" s="74"/>
      <c r="F31" s="74"/>
      <c r="G31" s="260"/>
      <c r="H31" s="309"/>
      <c r="I31" s="170"/>
      <c r="J31" s="72"/>
    </row>
    <row r="32" spans="1:10" ht="20.100000000000001" customHeight="1" x14ac:dyDescent="0.15">
      <c r="A32" s="81">
        <v>27</v>
      </c>
      <c r="B32" s="163"/>
      <c r="C32" s="270"/>
      <c r="D32" s="170"/>
      <c r="E32" s="74"/>
      <c r="F32" s="74"/>
      <c r="G32" s="260"/>
      <c r="H32" s="309"/>
      <c r="I32" s="170"/>
      <c r="J32" s="72"/>
    </row>
    <row r="33" spans="1:10" ht="20.100000000000001" customHeight="1" x14ac:dyDescent="0.15">
      <c r="A33" s="81">
        <v>28</v>
      </c>
      <c r="B33" s="163"/>
      <c r="C33" s="270"/>
      <c r="D33" s="170"/>
      <c r="E33" s="74"/>
      <c r="F33" s="74"/>
      <c r="G33" s="260"/>
      <c r="H33" s="309"/>
      <c r="I33" s="170"/>
      <c r="J33" s="72"/>
    </row>
    <row r="34" spans="1:10" ht="20.100000000000001" customHeight="1" x14ac:dyDescent="0.15">
      <c r="A34" s="81">
        <v>29</v>
      </c>
      <c r="B34" s="163"/>
      <c r="C34" s="270"/>
      <c r="D34" s="170"/>
      <c r="E34" s="74"/>
      <c r="F34" s="74"/>
      <c r="G34" s="260"/>
      <c r="H34" s="309"/>
      <c r="I34" s="170"/>
      <c r="J34" s="72"/>
    </row>
    <row r="35" spans="1:10" ht="20.100000000000001" customHeight="1" x14ac:dyDescent="0.15">
      <c r="A35" s="81">
        <v>30</v>
      </c>
      <c r="B35" s="163"/>
      <c r="C35" s="270"/>
      <c r="D35" s="170"/>
      <c r="E35" s="74"/>
      <c r="F35" s="74"/>
      <c r="G35" s="260"/>
      <c r="H35" s="309"/>
      <c r="I35" s="170"/>
      <c r="J35" s="72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3"/>
  <dimension ref="A1:H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24" customWidth="1"/>
    <col min="2" max="2" width="30.125" style="24" customWidth="1"/>
    <col min="3" max="6" width="17.25" style="24" customWidth="1"/>
    <col min="7" max="7" width="20.375" style="24" customWidth="1"/>
    <col min="8" max="8" width="29.375" style="24" customWidth="1"/>
    <col min="9" max="16384" width="9" style="24"/>
  </cols>
  <sheetData>
    <row r="1" spans="1:8" s="6" customFormat="1" ht="28.15" customHeight="1" x14ac:dyDescent="0.15">
      <c r="A1" s="559" t="s">
        <v>307</v>
      </c>
      <c r="B1" s="313" t="s">
        <v>198</v>
      </c>
      <c r="C1" s="311"/>
      <c r="D1" s="311"/>
      <c r="E1" s="312"/>
    </row>
    <row r="2" spans="1:8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8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8" s="22" customFormat="1" ht="26.25" customHeight="1" x14ac:dyDescent="0.15">
      <c r="A4" s="75" t="s">
        <v>0</v>
      </c>
      <c r="B4" s="136" t="s">
        <v>199</v>
      </c>
      <c r="C4" s="76" t="s">
        <v>65</v>
      </c>
      <c r="D4" s="136" t="s">
        <v>200</v>
      </c>
      <c r="E4" s="137" t="s">
        <v>201</v>
      </c>
      <c r="F4" s="188" t="s">
        <v>101</v>
      </c>
      <c r="G4" s="88" t="s">
        <v>3</v>
      </c>
      <c r="H4" s="131" t="s">
        <v>33</v>
      </c>
    </row>
    <row r="5" spans="1:8" s="13" customFormat="1" ht="22.5" customHeight="1" x14ac:dyDescent="0.15">
      <c r="A5" s="220"/>
      <c r="B5" s="221" t="s">
        <v>153</v>
      </c>
      <c r="C5" s="405"/>
      <c r="D5" s="288">
        <f>SUM(D6:D25)</f>
        <v>0</v>
      </c>
      <c r="E5" s="407"/>
      <c r="F5" s="211"/>
      <c r="G5" s="288">
        <f>SUM(G6:G25)</f>
        <v>0</v>
      </c>
      <c r="H5" s="288"/>
    </row>
    <row r="6" spans="1:8" s="23" customFormat="1" ht="20.100000000000001" customHeight="1" x14ac:dyDescent="0.15">
      <c r="A6" s="79">
        <v>1</v>
      </c>
      <c r="B6" s="163"/>
      <c r="C6" s="531"/>
      <c r="D6" s="159"/>
      <c r="E6" s="68"/>
      <c r="F6" s="79"/>
      <c r="G6" s="159"/>
      <c r="H6" s="345"/>
    </row>
    <row r="7" spans="1:8" s="23" customFormat="1" ht="20.100000000000001" customHeight="1" x14ac:dyDescent="0.15">
      <c r="A7" s="79">
        <v>2</v>
      </c>
      <c r="B7" s="163"/>
      <c r="C7" s="531"/>
      <c r="D7" s="159"/>
      <c r="E7" s="68"/>
      <c r="F7" s="79"/>
      <c r="G7" s="159"/>
      <c r="H7" s="345"/>
    </row>
    <row r="8" spans="1:8" s="23" customFormat="1" ht="20.100000000000001" customHeight="1" x14ac:dyDescent="0.15">
      <c r="A8" s="79">
        <v>3</v>
      </c>
      <c r="B8" s="163"/>
      <c r="C8" s="531"/>
      <c r="D8" s="159"/>
      <c r="E8" s="68"/>
      <c r="F8" s="79"/>
      <c r="G8" s="159"/>
      <c r="H8" s="345"/>
    </row>
    <row r="9" spans="1:8" s="23" customFormat="1" ht="20.100000000000001" customHeight="1" x14ac:dyDescent="0.15">
      <c r="A9" s="79">
        <v>4</v>
      </c>
      <c r="B9" s="163"/>
      <c r="C9" s="342"/>
      <c r="D9" s="218"/>
      <c r="E9" s="68"/>
      <c r="F9" s="79"/>
      <c r="G9" s="58"/>
      <c r="H9" s="72"/>
    </row>
    <row r="10" spans="1:8" s="23" customFormat="1" ht="20.100000000000001" customHeight="1" x14ac:dyDescent="0.15">
      <c r="A10" s="79">
        <v>5</v>
      </c>
      <c r="B10" s="163"/>
      <c r="C10" s="342"/>
      <c r="D10" s="218"/>
      <c r="E10" s="68"/>
      <c r="F10" s="79"/>
      <c r="G10" s="58"/>
      <c r="H10" s="72"/>
    </row>
    <row r="11" spans="1:8" s="23" customFormat="1" ht="20.100000000000001" customHeight="1" x14ac:dyDescent="0.15">
      <c r="A11" s="79">
        <v>6</v>
      </c>
      <c r="B11" s="163"/>
      <c r="C11" s="342"/>
      <c r="D11" s="218"/>
      <c r="E11" s="68"/>
      <c r="F11" s="79"/>
      <c r="G11" s="58"/>
      <c r="H11" s="72"/>
    </row>
    <row r="12" spans="1:8" s="23" customFormat="1" ht="20.100000000000001" customHeight="1" x14ac:dyDescent="0.15">
      <c r="A12" s="79">
        <v>7</v>
      </c>
      <c r="B12" s="163"/>
      <c r="C12" s="342"/>
      <c r="D12" s="218"/>
      <c r="E12" s="68"/>
      <c r="F12" s="79"/>
      <c r="G12" s="58"/>
      <c r="H12" s="72"/>
    </row>
    <row r="13" spans="1:8" s="23" customFormat="1" ht="20.100000000000001" customHeight="1" x14ac:dyDescent="0.15">
      <c r="A13" s="79">
        <v>8</v>
      </c>
      <c r="B13" s="163"/>
      <c r="C13" s="342"/>
      <c r="D13" s="218"/>
      <c r="E13" s="68"/>
      <c r="F13" s="79"/>
      <c r="G13" s="58"/>
      <c r="H13" s="72"/>
    </row>
    <row r="14" spans="1:8" s="23" customFormat="1" ht="20.100000000000001" customHeight="1" x14ac:dyDescent="0.15">
      <c r="A14" s="79">
        <v>9</v>
      </c>
      <c r="B14" s="163"/>
      <c r="C14" s="342"/>
      <c r="D14" s="218"/>
      <c r="E14" s="68"/>
      <c r="F14" s="79"/>
      <c r="G14" s="58"/>
      <c r="H14" s="72"/>
    </row>
    <row r="15" spans="1:8" s="23" customFormat="1" ht="20.100000000000001" customHeight="1" x14ac:dyDescent="0.15">
      <c r="A15" s="79">
        <v>10</v>
      </c>
      <c r="B15" s="163"/>
      <c r="C15" s="342"/>
      <c r="D15" s="218"/>
      <c r="E15" s="68"/>
      <c r="F15" s="79"/>
      <c r="G15" s="58"/>
      <c r="H15" s="72"/>
    </row>
    <row r="16" spans="1:8" s="23" customFormat="1" ht="20.100000000000001" customHeight="1" x14ac:dyDescent="0.15">
      <c r="A16" s="79">
        <v>11</v>
      </c>
      <c r="B16" s="163"/>
      <c r="C16" s="342"/>
      <c r="D16" s="218"/>
      <c r="E16" s="68"/>
      <c r="F16" s="79"/>
      <c r="G16" s="58"/>
      <c r="H16" s="72"/>
    </row>
    <row r="17" spans="1:8" s="23" customFormat="1" ht="20.100000000000001" customHeight="1" x14ac:dyDescent="0.15">
      <c r="A17" s="79">
        <v>12</v>
      </c>
      <c r="B17" s="163"/>
      <c r="C17" s="342"/>
      <c r="D17" s="218"/>
      <c r="E17" s="68"/>
      <c r="F17" s="79"/>
      <c r="G17" s="58"/>
      <c r="H17" s="72"/>
    </row>
    <row r="18" spans="1:8" s="23" customFormat="1" ht="20.100000000000001" customHeight="1" x14ac:dyDescent="0.15">
      <c r="A18" s="79">
        <v>13</v>
      </c>
      <c r="B18" s="163"/>
      <c r="C18" s="342"/>
      <c r="D18" s="218"/>
      <c r="E18" s="68"/>
      <c r="F18" s="79"/>
      <c r="G18" s="58"/>
      <c r="H18" s="72"/>
    </row>
    <row r="19" spans="1:8" s="23" customFormat="1" ht="20.100000000000001" customHeight="1" x14ac:dyDescent="0.15">
      <c r="A19" s="79">
        <v>14</v>
      </c>
      <c r="B19" s="163"/>
      <c r="C19" s="342"/>
      <c r="D19" s="218"/>
      <c r="E19" s="68"/>
      <c r="F19" s="79"/>
      <c r="G19" s="58"/>
      <c r="H19" s="72"/>
    </row>
    <row r="20" spans="1:8" s="23" customFormat="1" ht="20.100000000000001" customHeight="1" x14ac:dyDescent="0.15">
      <c r="A20" s="79">
        <v>15</v>
      </c>
      <c r="B20" s="163"/>
      <c r="C20" s="342"/>
      <c r="D20" s="218"/>
      <c r="E20" s="68"/>
      <c r="F20" s="79"/>
      <c r="G20" s="58"/>
      <c r="H20" s="72"/>
    </row>
    <row r="21" spans="1:8" s="23" customFormat="1" ht="20.100000000000001" customHeight="1" x14ac:dyDescent="0.15">
      <c r="A21" s="79">
        <v>16</v>
      </c>
      <c r="B21" s="163"/>
      <c r="C21" s="342"/>
      <c r="D21" s="218"/>
      <c r="E21" s="68"/>
      <c r="F21" s="79"/>
      <c r="G21" s="58"/>
      <c r="H21" s="72"/>
    </row>
    <row r="22" spans="1:8" s="23" customFormat="1" ht="20.100000000000001" customHeight="1" x14ac:dyDescent="0.15">
      <c r="A22" s="79">
        <v>17</v>
      </c>
      <c r="B22" s="163"/>
      <c r="C22" s="342"/>
      <c r="D22" s="218"/>
      <c r="E22" s="68"/>
      <c r="F22" s="79"/>
      <c r="G22" s="58"/>
      <c r="H22" s="72"/>
    </row>
    <row r="23" spans="1:8" s="23" customFormat="1" ht="20.100000000000001" customHeight="1" x14ac:dyDescent="0.15">
      <c r="A23" s="79">
        <v>18</v>
      </c>
      <c r="B23" s="163"/>
      <c r="C23" s="342"/>
      <c r="D23" s="218"/>
      <c r="E23" s="68"/>
      <c r="F23" s="79"/>
      <c r="G23" s="58"/>
      <c r="H23" s="72"/>
    </row>
    <row r="24" spans="1:8" s="23" customFormat="1" ht="20.100000000000001" customHeight="1" x14ac:dyDescent="0.15">
      <c r="A24" s="79">
        <v>19</v>
      </c>
      <c r="B24" s="163"/>
      <c r="C24" s="270"/>
      <c r="D24" s="218"/>
      <c r="E24" s="68"/>
      <c r="F24" s="79"/>
      <c r="G24" s="58"/>
      <c r="H24" s="72"/>
    </row>
    <row r="25" spans="1:8" s="23" customFormat="1" ht="20.100000000000001" customHeight="1" x14ac:dyDescent="0.15">
      <c r="A25" s="79">
        <v>20</v>
      </c>
      <c r="B25" s="163"/>
      <c r="C25" s="270"/>
      <c r="D25" s="218"/>
      <c r="E25" s="68"/>
      <c r="F25" s="79"/>
      <c r="G25" s="58"/>
      <c r="H25" s="72"/>
    </row>
    <row r="26" spans="1:8" ht="20.100000000000001" customHeight="1" x14ac:dyDescent="0.15">
      <c r="A26" s="79">
        <v>21</v>
      </c>
      <c r="B26" s="163"/>
      <c r="C26" s="270"/>
      <c r="D26" s="218"/>
      <c r="E26" s="68"/>
      <c r="F26" s="79"/>
      <c r="G26" s="58"/>
      <c r="H26" s="72"/>
    </row>
    <row r="27" spans="1:8" ht="20.100000000000001" customHeight="1" x14ac:dyDescent="0.15">
      <c r="A27" s="79">
        <v>22</v>
      </c>
      <c r="B27" s="163"/>
      <c r="C27" s="270"/>
      <c r="D27" s="218"/>
      <c r="E27" s="68"/>
      <c r="F27" s="79"/>
      <c r="G27" s="58"/>
      <c r="H27" s="72"/>
    </row>
    <row r="28" spans="1:8" ht="20.100000000000001" customHeight="1" x14ac:dyDescent="0.15">
      <c r="A28" s="79">
        <v>23</v>
      </c>
      <c r="B28" s="163"/>
      <c r="C28" s="270"/>
      <c r="D28" s="218"/>
      <c r="E28" s="68"/>
      <c r="F28" s="79"/>
      <c r="G28" s="58"/>
      <c r="H28" s="72"/>
    </row>
    <row r="29" spans="1:8" ht="20.100000000000001" customHeight="1" x14ac:dyDescent="0.15">
      <c r="A29" s="79">
        <v>24</v>
      </c>
      <c r="B29" s="163"/>
      <c r="C29" s="270"/>
      <c r="D29" s="218"/>
      <c r="E29" s="68"/>
      <c r="F29" s="79"/>
      <c r="G29" s="58"/>
      <c r="H29" s="72"/>
    </row>
    <row r="30" spans="1:8" ht="20.100000000000001" customHeight="1" x14ac:dyDescent="0.15">
      <c r="A30" s="79">
        <v>25</v>
      </c>
      <c r="B30" s="163"/>
      <c r="C30" s="270"/>
      <c r="D30" s="218"/>
      <c r="E30" s="68"/>
      <c r="F30" s="79"/>
      <c r="G30" s="58"/>
      <c r="H30" s="72"/>
    </row>
    <row r="31" spans="1:8" ht="20.100000000000001" customHeight="1" x14ac:dyDescent="0.15">
      <c r="A31" s="79">
        <v>26</v>
      </c>
      <c r="B31" s="163"/>
      <c r="C31" s="270"/>
      <c r="D31" s="218"/>
      <c r="E31" s="68"/>
      <c r="F31" s="79"/>
      <c r="G31" s="58"/>
      <c r="H31" s="72"/>
    </row>
    <row r="32" spans="1:8" ht="20.100000000000001" customHeight="1" x14ac:dyDescent="0.15">
      <c r="A32" s="79">
        <v>27</v>
      </c>
      <c r="B32" s="163"/>
      <c r="C32" s="270"/>
      <c r="D32" s="218"/>
      <c r="E32" s="68"/>
      <c r="F32" s="79"/>
      <c r="G32" s="58"/>
      <c r="H32" s="72"/>
    </row>
    <row r="33" spans="1:8" ht="20.100000000000001" customHeight="1" x14ac:dyDescent="0.15">
      <c r="A33" s="79">
        <v>28</v>
      </c>
      <c r="B33" s="163"/>
      <c r="C33" s="270"/>
      <c r="D33" s="218"/>
      <c r="E33" s="68"/>
      <c r="F33" s="79"/>
      <c r="G33" s="58"/>
      <c r="H33" s="72"/>
    </row>
    <row r="34" spans="1:8" ht="20.100000000000001" customHeight="1" x14ac:dyDescent="0.15">
      <c r="A34" s="79">
        <v>29</v>
      </c>
      <c r="B34" s="163"/>
      <c r="C34" s="270"/>
      <c r="D34" s="218"/>
      <c r="E34" s="68"/>
      <c r="F34" s="79"/>
      <c r="G34" s="58"/>
      <c r="H34" s="72"/>
    </row>
    <row r="35" spans="1:8" ht="20.100000000000001" customHeight="1" x14ac:dyDescent="0.15">
      <c r="A35" s="79">
        <v>30</v>
      </c>
      <c r="B35" s="163"/>
      <c r="C35" s="270"/>
      <c r="D35" s="218"/>
      <c r="E35" s="68"/>
      <c r="F35" s="79"/>
      <c r="G35" s="58"/>
      <c r="H35" s="72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K35"/>
  <sheetViews>
    <sheetView zoomScale="75" workbookViewId="0">
      <selection activeCell="B3" sqref="B3"/>
    </sheetView>
  </sheetViews>
  <sheetFormatPr defaultColWidth="9" defaultRowHeight="20.100000000000001" customHeight="1" x14ac:dyDescent="0.15"/>
  <cols>
    <col min="1" max="1" width="13.25" style="2" bestFit="1" customWidth="1"/>
    <col min="2" max="2" width="12.625" style="2" customWidth="1"/>
    <col min="3" max="3" width="6.125" style="2" customWidth="1"/>
    <col min="4" max="4" width="13.375" style="2" customWidth="1"/>
    <col min="5" max="5" width="15.5" style="2" customWidth="1"/>
    <col min="6" max="6" width="13.375" style="2" customWidth="1"/>
    <col min="7" max="7" width="13.75" style="2" customWidth="1"/>
    <col min="8" max="9" width="18.125" style="2" customWidth="1"/>
    <col min="10" max="10" width="15.875" style="2" customWidth="1"/>
    <col min="11" max="11" width="12.375" style="2" customWidth="1"/>
    <col min="12" max="16384" width="9" style="2"/>
  </cols>
  <sheetData>
    <row r="1" spans="1:11" s="6" customFormat="1" ht="27.6" customHeight="1" x14ac:dyDescent="0.15">
      <c r="A1" s="559" t="s">
        <v>307</v>
      </c>
      <c r="B1" s="313" t="s">
        <v>310</v>
      </c>
      <c r="C1" s="311"/>
      <c r="D1" s="311"/>
      <c r="E1" s="312"/>
    </row>
    <row r="2" spans="1:1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4" customFormat="1" ht="33.6" customHeight="1" x14ac:dyDescent="0.15">
      <c r="A4" s="41" t="s">
        <v>0</v>
      </c>
      <c r="B4" s="42" t="s">
        <v>1</v>
      </c>
      <c r="C4" s="42" t="s">
        <v>2</v>
      </c>
      <c r="D4" s="42" t="s">
        <v>128</v>
      </c>
      <c r="E4" s="42" t="s">
        <v>85</v>
      </c>
      <c r="F4" s="43" t="s">
        <v>117</v>
      </c>
      <c r="G4" s="188" t="s">
        <v>94</v>
      </c>
      <c r="H4" s="37" t="s">
        <v>95</v>
      </c>
      <c r="I4" s="37" t="s">
        <v>96</v>
      </c>
      <c r="J4" s="44" t="s">
        <v>3</v>
      </c>
      <c r="K4" s="44" t="s">
        <v>575</v>
      </c>
    </row>
    <row r="5" spans="1:11" s="4" customFormat="1" ht="24" customHeight="1" x14ac:dyDescent="0.15">
      <c r="A5" s="202"/>
      <c r="B5" s="176" t="s">
        <v>153</v>
      </c>
      <c r="C5" s="177"/>
      <c r="D5" s="222"/>
      <c r="E5" s="177"/>
      <c r="F5" s="365">
        <f>SUM(F6:F25)</f>
        <v>0</v>
      </c>
      <c r="G5" s="200"/>
      <c r="H5" s="174"/>
      <c r="I5" s="222"/>
      <c r="J5" s="288">
        <f>SUM(J6:J25)</f>
        <v>0</v>
      </c>
      <c r="K5" s="288"/>
    </row>
    <row r="6" spans="1:11" ht="20.100000000000001" customHeight="1" x14ac:dyDescent="0.15">
      <c r="A6" s="45">
        <v>1</v>
      </c>
      <c r="B6" s="53"/>
      <c r="C6" s="47"/>
      <c r="D6" s="278"/>
      <c r="E6" s="46"/>
      <c r="F6" s="280"/>
      <c r="G6" s="245"/>
      <c r="H6" s="46"/>
      <c r="I6" s="278"/>
      <c r="J6" s="170"/>
      <c r="K6" s="244"/>
    </row>
    <row r="7" spans="1:11" ht="20.100000000000001" customHeight="1" x14ac:dyDescent="0.15">
      <c r="A7" s="45">
        <v>2</v>
      </c>
      <c r="B7" s="53"/>
      <c r="C7" s="47"/>
      <c r="D7" s="277"/>
      <c r="E7" s="46"/>
      <c r="F7" s="261"/>
      <c r="G7" s="245"/>
      <c r="H7" s="46"/>
      <c r="I7" s="277"/>
      <c r="J7" s="170"/>
      <c r="K7" s="244"/>
    </row>
    <row r="8" spans="1:11" ht="20.100000000000001" customHeight="1" x14ac:dyDescent="0.15">
      <c r="A8" s="45">
        <v>3</v>
      </c>
      <c r="B8" s="51"/>
      <c r="C8" s="47"/>
      <c r="D8" s="277"/>
      <c r="E8" s="46"/>
      <c r="F8" s="261"/>
      <c r="G8" s="245"/>
      <c r="H8" s="46"/>
      <c r="I8" s="277"/>
      <c r="J8" s="170"/>
      <c r="K8" s="244"/>
    </row>
    <row r="9" spans="1:11" ht="20.100000000000001" customHeight="1" x14ac:dyDescent="0.15">
      <c r="A9" s="45">
        <v>4</v>
      </c>
      <c r="B9" s="51"/>
      <c r="C9" s="46"/>
      <c r="D9" s="277"/>
      <c r="E9" s="46"/>
      <c r="F9" s="261"/>
      <c r="G9" s="245"/>
      <c r="H9" s="46"/>
      <c r="I9" s="277"/>
      <c r="J9" s="170"/>
      <c r="K9" s="244"/>
    </row>
    <row r="10" spans="1:11" ht="20.100000000000001" customHeight="1" x14ac:dyDescent="0.15">
      <c r="A10" s="45">
        <v>5</v>
      </c>
      <c r="B10" s="51"/>
      <c r="C10" s="46"/>
      <c r="D10" s="277"/>
      <c r="E10" s="46"/>
      <c r="F10" s="261"/>
      <c r="G10" s="245"/>
      <c r="H10" s="46"/>
      <c r="I10" s="277"/>
      <c r="J10" s="170"/>
      <c r="K10" s="244"/>
    </row>
    <row r="11" spans="1:11" ht="20.100000000000001" customHeight="1" x14ac:dyDescent="0.15">
      <c r="A11" s="45">
        <v>6</v>
      </c>
      <c r="B11" s="51"/>
      <c r="C11" s="46"/>
      <c r="D11" s="277"/>
      <c r="E11" s="46"/>
      <c r="F11" s="261"/>
      <c r="G11" s="245"/>
      <c r="H11" s="46"/>
      <c r="I11" s="277"/>
      <c r="J11" s="170"/>
      <c r="K11" s="244"/>
    </row>
    <row r="12" spans="1:11" ht="20.100000000000001" customHeight="1" x14ac:dyDescent="0.15">
      <c r="A12" s="45">
        <v>7</v>
      </c>
      <c r="B12" s="51"/>
      <c r="C12" s="46"/>
      <c r="D12" s="277"/>
      <c r="E12" s="46"/>
      <c r="F12" s="261"/>
      <c r="G12" s="245"/>
      <c r="H12" s="46"/>
      <c r="I12" s="277"/>
      <c r="J12" s="170"/>
      <c r="K12" s="244"/>
    </row>
    <row r="13" spans="1:11" ht="20.100000000000001" customHeight="1" x14ac:dyDescent="0.15">
      <c r="A13" s="45">
        <v>8</v>
      </c>
      <c r="B13" s="51"/>
      <c r="C13" s="46"/>
      <c r="D13" s="277"/>
      <c r="E13" s="46"/>
      <c r="F13" s="261"/>
      <c r="G13" s="245"/>
      <c r="H13" s="46"/>
      <c r="I13" s="277"/>
      <c r="J13" s="170"/>
      <c r="K13" s="244"/>
    </row>
    <row r="14" spans="1:11" ht="20.100000000000001" customHeight="1" x14ac:dyDescent="0.15">
      <c r="A14" s="45">
        <v>9</v>
      </c>
      <c r="B14" s="51"/>
      <c r="C14" s="46"/>
      <c r="D14" s="277"/>
      <c r="E14" s="46"/>
      <c r="F14" s="261"/>
      <c r="G14" s="245"/>
      <c r="H14" s="46"/>
      <c r="I14" s="277"/>
      <c r="J14" s="170"/>
      <c r="K14" s="244"/>
    </row>
    <row r="15" spans="1:11" ht="20.100000000000001" customHeight="1" x14ac:dyDescent="0.15">
      <c r="A15" s="45">
        <v>10</v>
      </c>
      <c r="B15" s="51"/>
      <c r="C15" s="46"/>
      <c r="D15" s="277"/>
      <c r="E15" s="46"/>
      <c r="F15" s="261"/>
      <c r="G15" s="245"/>
      <c r="H15" s="46"/>
      <c r="I15" s="277"/>
      <c r="J15" s="170"/>
      <c r="K15" s="244"/>
    </row>
    <row r="16" spans="1:11" ht="20.100000000000001" customHeight="1" x14ac:dyDescent="0.15">
      <c r="A16" s="45">
        <v>11</v>
      </c>
      <c r="B16" s="51"/>
      <c r="C16" s="46"/>
      <c r="D16" s="277"/>
      <c r="E16" s="46"/>
      <c r="F16" s="261"/>
      <c r="G16" s="245"/>
      <c r="H16" s="46"/>
      <c r="I16" s="277"/>
      <c r="J16" s="170"/>
      <c r="K16" s="244"/>
    </row>
    <row r="17" spans="1:11" ht="20.100000000000001" customHeight="1" x14ac:dyDescent="0.15">
      <c r="A17" s="45">
        <v>12</v>
      </c>
      <c r="B17" s="51"/>
      <c r="C17" s="46"/>
      <c r="D17" s="277"/>
      <c r="E17" s="46"/>
      <c r="F17" s="261"/>
      <c r="G17" s="245"/>
      <c r="H17" s="46"/>
      <c r="I17" s="277"/>
      <c r="J17" s="170"/>
      <c r="K17" s="244"/>
    </row>
    <row r="18" spans="1:11" ht="20.100000000000001" customHeight="1" x14ac:dyDescent="0.15">
      <c r="A18" s="45">
        <v>13</v>
      </c>
      <c r="B18" s="51"/>
      <c r="C18" s="46"/>
      <c r="D18" s="277"/>
      <c r="E18" s="46"/>
      <c r="F18" s="261"/>
      <c r="G18" s="245"/>
      <c r="H18" s="46"/>
      <c r="I18" s="277"/>
      <c r="J18" s="170"/>
      <c r="K18" s="244"/>
    </row>
    <row r="19" spans="1:11" ht="20.100000000000001" customHeight="1" x14ac:dyDescent="0.15">
      <c r="A19" s="45">
        <v>14</v>
      </c>
      <c r="B19" s="51"/>
      <c r="C19" s="46"/>
      <c r="D19" s="277"/>
      <c r="E19" s="46"/>
      <c r="F19" s="261"/>
      <c r="G19" s="245"/>
      <c r="H19" s="46"/>
      <c r="I19" s="277"/>
      <c r="J19" s="170"/>
      <c r="K19" s="244"/>
    </row>
    <row r="20" spans="1:11" ht="20.100000000000001" customHeight="1" x14ac:dyDescent="0.15">
      <c r="A20" s="45">
        <v>15</v>
      </c>
      <c r="B20" s="51"/>
      <c r="C20" s="46"/>
      <c r="D20" s="277"/>
      <c r="E20" s="46"/>
      <c r="F20" s="261"/>
      <c r="G20" s="245"/>
      <c r="H20" s="46"/>
      <c r="I20" s="277"/>
      <c r="J20" s="170"/>
      <c r="K20" s="244"/>
    </row>
    <row r="21" spans="1:11" ht="20.100000000000001" customHeight="1" x14ac:dyDescent="0.15">
      <c r="A21" s="45">
        <v>16</v>
      </c>
      <c r="B21" s="51"/>
      <c r="C21" s="46"/>
      <c r="D21" s="277"/>
      <c r="E21" s="46"/>
      <c r="F21" s="261"/>
      <c r="G21" s="245"/>
      <c r="H21" s="46"/>
      <c r="I21" s="277"/>
      <c r="J21" s="170"/>
      <c r="K21" s="244"/>
    </row>
    <row r="22" spans="1:11" ht="20.100000000000001" customHeight="1" x14ac:dyDescent="0.15">
      <c r="A22" s="45">
        <v>17</v>
      </c>
      <c r="B22" s="51"/>
      <c r="C22" s="46"/>
      <c r="D22" s="277"/>
      <c r="E22" s="46"/>
      <c r="F22" s="261"/>
      <c r="G22" s="245"/>
      <c r="H22" s="46"/>
      <c r="I22" s="277"/>
      <c r="J22" s="170"/>
      <c r="K22" s="244"/>
    </row>
    <row r="23" spans="1:11" ht="20.100000000000001" customHeight="1" x14ac:dyDescent="0.15">
      <c r="A23" s="45">
        <v>18</v>
      </c>
      <c r="B23" s="51"/>
      <c r="C23" s="46"/>
      <c r="D23" s="277"/>
      <c r="E23" s="46"/>
      <c r="F23" s="261"/>
      <c r="G23" s="245"/>
      <c r="H23" s="46"/>
      <c r="I23" s="277"/>
      <c r="J23" s="170"/>
      <c r="K23" s="244"/>
    </row>
    <row r="24" spans="1:11" ht="20.100000000000001" customHeight="1" x14ac:dyDescent="0.15">
      <c r="A24" s="45">
        <v>19</v>
      </c>
      <c r="B24" s="51"/>
      <c r="C24" s="46"/>
      <c r="D24" s="277"/>
      <c r="E24" s="46"/>
      <c r="F24" s="261"/>
      <c r="G24" s="245"/>
      <c r="H24" s="46"/>
      <c r="I24" s="277"/>
      <c r="J24" s="170"/>
      <c r="K24" s="244"/>
    </row>
    <row r="25" spans="1:11" ht="20.100000000000001" customHeight="1" x14ac:dyDescent="0.15">
      <c r="A25" s="45">
        <v>20</v>
      </c>
      <c r="B25" s="51"/>
      <c r="C25" s="46"/>
      <c r="D25" s="277"/>
      <c r="E25" s="46"/>
      <c r="F25" s="261"/>
      <c r="G25" s="245"/>
      <c r="H25" s="46"/>
      <c r="I25" s="277"/>
      <c r="J25" s="170"/>
      <c r="K25" s="244"/>
    </row>
    <row r="26" spans="1:11" ht="20.100000000000001" customHeight="1" x14ac:dyDescent="0.15">
      <c r="A26" s="45">
        <v>21</v>
      </c>
      <c r="B26" s="51"/>
      <c r="C26" s="46"/>
      <c r="D26" s="277"/>
      <c r="E26" s="46"/>
      <c r="F26" s="261"/>
      <c r="G26" s="245"/>
      <c r="H26" s="46"/>
      <c r="I26" s="277"/>
      <c r="J26" s="170"/>
      <c r="K26" s="244"/>
    </row>
    <row r="27" spans="1:11" ht="20.100000000000001" customHeight="1" x14ac:dyDescent="0.15">
      <c r="A27" s="45">
        <v>22</v>
      </c>
      <c r="B27" s="51"/>
      <c r="C27" s="46"/>
      <c r="D27" s="277"/>
      <c r="E27" s="46"/>
      <c r="F27" s="261"/>
      <c r="G27" s="245"/>
      <c r="H27" s="46"/>
      <c r="I27" s="277"/>
      <c r="J27" s="170"/>
      <c r="K27" s="244"/>
    </row>
    <row r="28" spans="1:11" ht="20.100000000000001" customHeight="1" x14ac:dyDescent="0.15">
      <c r="A28" s="45">
        <v>23</v>
      </c>
      <c r="B28" s="51"/>
      <c r="C28" s="46"/>
      <c r="D28" s="277"/>
      <c r="E28" s="46"/>
      <c r="F28" s="261"/>
      <c r="G28" s="245"/>
      <c r="H28" s="46"/>
      <c r="I28" s="277"/>
      <c r="J28" s="170"/>
      <c r="K28" s="244"/>
    </row>
    <row r="29" spans="1:11" ht="20.100000000000001" customHeight="1" x14ac:dyDescent="0.15">
      <c r="A29" s="45">
        <v>24</v>
      </c>
      <c r="B29" s="51"/>
      <c r="C29" s="46"/>
      <c r="D29" s="277"/>
      <c r="E29" s="46"/>
      <c r="F29" s="261"/>
      <c r="G29" s="245"/>
      <c r="H29" s="46"/>
      <c r="I29" s="277"/>
      <c r="J29" s="170"/>
      <c r="K29" s="244"/>
    </row>
    <row r="30" spans="1:11" ht="20.100000000000001" customHeight="1" x14ac:dyDescent="0.15">
      <c r="A30" s="45">
        <v>25</v>
      </c>
      <c r="B30" s="51"/>
      <c r="C30" s="46"/>
      <c r="D30" s="277"/>
      <c r="E30" s="46"/>
      <c r="F30" s="261"/>
      <c r="G30" s="245"/>
      <c r="H30" s="46"/>
      <c r="I30" s="277"/>
      <c r="J30" s="170"/>
      <c r="K30" s="244"/>
    </row>
    <row r="31" spans="1:11" ht="20.100000000000001" customHeight="1" x14ac:dyDescent="0.15">
      <c r="A31" s="45">
        <v>26</v>
      </c>
      <c r="B31" s="51"/>
      <c r="C31" s="46"/>
      <c r="D31" s="277"/>
      <c r="E31" s="46"/>
      <c r="F31" s="261"/>
      <c r="G31" s="245"/>
      <c r="H31" s="46"/>
      <c r="I31" s="277"/>
      <c r="J31" s="170"/>
      <c r="K31" s="244"/>
    </row>
    <row r="32" spans="1:11" ht="20.100000000000001" customHeight="1" x14ac:dyDescent="0.15">
      <c r="A32" s="45">
        <v>27</v>
      </c>
      <c r="B32" s="51"/>
      <c r="C32" s="46"/>
      <c r="D32" s="277"/>
      <c r="E32" s="46"/>
      <c r="F32" s="261"/>
      <c r="G32" s="245"/>
      <c r="H32" s="46"/>
      <c r="I32" s="277"/>
      <c r="J32" s="170"/>
      <c r="K32" s="244"/>
    </row>
    <row r="33" spans="1:11" ht="20.100000000000001" customHeight="1" x14ac:dyDescent="0.15">
      <c r="A33" s="45">
        <v>28</v>
      </c>
      <c r="B33" s="51"/>
      <c r="C33" s="46"/>
      <c r="D33" s="277"/>
      <c r="E33" s="46"/>
      <c r="F33" s="261"/>
      <c r="G33" s="245"/>
      <c r="H33" s="46"/>
      <c r="I33" s="277"/>
      <c r="J33" s="170"/>
      <c r="K33" s="244"/>
    </row>
    <row r="34" spans="1:11" ht="20.100000000000001" customHeight="1" x14ac:dyDescent="0.15">
      <c r="A34" s="45">
        <v>29</v>
      </c>
      <c r="B34" s="51"/>
      <c r="C34" s="46"/>
      <c r="D34" s="277"/>
      <c r="E34" s="46"/>
      <c r="F34" s="261"/>
      <c r="G34" s="245"/>
      <c r="H34" s="46"/>
      <c r="I34" s="277"/>
      <c r="J34" s="170"/>
      <c r="K34" s="244"/>
    </row>
    <row r="35" spans="1:11" ht="20.100000000000001" customHeight="1" x14ac:dyDescent="0.15">
      <c r="A35" s="45">
        <v>30</v>
      </c>
      <c r="B35" s="51"/>
      <c r="C35" s="46"/>
      <c r="D35" s="277"/>
      <c r="E35" s="46"/>
      <c r="F35" s="261"/>
      <c r="G35" s="245"/>
      <c r="H35" s="46"/>
      <c r="I35" s="277"/>
      <c r="J35" s="170"/>
      <c r="K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52"/>
  <dimension ref="A1:H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24" customWidth="1"/>
    <col min="2" max="2" width="30.5" style="24" customWidth="1"/>
    <col min="3" max="8" width="21.125" style="24" customWidth="1"/>
    <col min="9" max="16384" width="9" style="24"/>
  </cols>
  <sheetData>
    <row r="1" spans="1:8" s="6" customFormat="1" ht="28.15" customHeight="1" x14ac:dyDescent="0.15">
      <c r="A1" s="559" t="s">
        <v>307</v>
      </c>
      <c r="B1" s="313" t="s">
        <v>202</v>
      </c>
      <c r="C1" s="311"/>
      <c r="D1" s="311"/>
      <c r="E1" s="312"/>
    </row>
    <row r="2" spans="1:8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8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8" s="22" customFormat="1" ht="26.25" customHeight="1" x14ac:dyDescent="0.15">
      <c r="A4" s="75" t="s">
        <v>0</v>
      </c>
      <c r="B4" s="136" t="s">
        <v>199</v>
      </c>
      <c r="C4" s="136" t="s">
        <v>203</v>
      </c>
      <c r="D4" s="136" t="s">
        <v>200</v>
      </c>
      <c r="E4" s="137" t="s">
        <v>201</v>
      </c>
      <c r="F4" s="188" t="s">
        <v>110</v>
      </c>
      <c r="G4" s="88" t="s">
        <v>3</v>
      </c>
      <c r="H4" s="131" t="s">
        <v>33</v>
      </c>
    </row>
    <row r="5" spans="1:8" s="13" customFormat="1" ht="22.5" customHeight="1" x14ac:dyDescent="0.15">
      <c r="A5" s="220"/>
      <c r="B5" s="221" t="s">
        <v>153</v>
      </c>
      <c r="C5" s="405"/>
      <c r="D5" s="288">
        <f>SUM(D6:D25)</f>
        <v>0</v>
      </c>
      <c r="E5" s="407"/>
      <c r="F5" s="211"/>
      <c r="G5" s="288">
        <f>SUM(G6:G25)</f>
        <v>0</v>
      </c>
      <c r="H5" s="288"/>
    </row>
    <row r="6" spans="1:8" s="23" customFormat="1" ht="20.100000000000001" customHeight="1" x14ac:dyDescent="0.15">
      <c r="A6" s="79">
        <v>1</v>
      </c>
      <c r="B6" s="163"/>
      <c r="C6" s="270"/>
      <c r="D6" s="159"/>
      <c r="E6" s="68"/>
      <c r="F6" s="79"/>
      <c r="G6" s="58"/>
      <c r="H6" s="468"/>
    </row>
    <row r="7" spans="1:8" s="23" customFormat="1" ht="20.100000000000001" customHeight="1" x14ac:dyDescent="0.15">
      <c r="A7" s="79">
        <v>2</v>
      </c>
      <c r="B7" s="163"/>
      <c r="C7" s="270"/>
      <c r="D7" s="159"/>
      <c r="E7" s="68"/>
      <c r="F7" s="79"/>
      <c r="G7" s="58"/>
      <c r="H7" s="468"/>
    </row>
    <row r="8" spans="1:8" s="23" customFormat="1" ht="20.100000000000001" customHeight="1" x14ac:dyDescent="0.15">
      <c r="A8" s="79">
        <v>3</v>
      </c>
      <c r="B8" s="163"/>
      <c r="C8" s="270"/>
      <c r="D8" s="159"/>
      <c r="E8" s="68"/>
      <c r="F8" s="79"/>
      <c r="G8" s="58"/>
      <c r="H8" s="468"/>
    </row>
    <row r="9" spans="1:8" s="23" customFormat="1" ht="20.100000000000001" customHeight="1" x14ac:dyDescent="0.15">
      <c r="A9" s="79">
        <v>4</v>
      </c>
      <c r="B9" s="163"/>
      <c r="C9" s="270"/>
      <c r="D9" s="159"/>
      <c r="E9" s="68"/>
      <c r="F9" s="79"/>
      <c r="G9" s="58"/>
      <c r="H9" s="469"/>
    </row>
    <row r="10" spans="1:8" s="23" customFormat="1" ht="20.100000000000001" customHeight="1" x14ac:dyDescent="0.15">
      <c r="A10" s="79">
        <v>5</v>
      </c>
      <c r="B10" s="163"/>
      <c r="C10" s="270"/>
      <c r="D10" s="159"/>
      <c r="E10" s="68"/>
      <c r="F10" s="79"/>
      <c r="G10" s="58"/>
      <c r="H10" s="469"/>
    </row>
    <row r="11" spans="1:8" s="23" customFormat="1" ht="20.100000000000001" customHeight="1" x14ac:dyDescent="0.15">
      <c r="A11" s="79">
        <v>6</v>
      </c>
      <c r="B11" s="163"/>
      <c r="C11" s="270"/>
      <c r="D11" s="159"/>
      <c r="E11" s="68"/>
      <c r="F11" s="79"/>
      <c r="G11" s="58"/>
      <c r="H11" s="469"/>
    </row>
    <row r="12" spans="1:8" s="23" customFormat="1" ht="20.100000000000001" customHeight="1" x14ac:dyDescent="0.15">
      <c r="A12" s="79">
        <v>7</v>
      </c>
      <c r="B12" s="163"/>
      <c r="C12" s="270"/>
      <c r="D12" s="159"/>
      <c r="E12" s="68"/>
      <c r="F12" s="79"/>
      <c r="G12" s="58"/>
      <c r="H12" s="469"/>
    </row>
    <row r="13" spans="1:8" s="23" customFormat="1" ht="20.100000000000001" customHeight="1" x14ac:dyDescent="0.15">
      <c r="A13" s="79">
        <v>8</v>
      </c>
      <c r="B13" s="163"/>
      <c r="C13" s="270"/>
      <c r="D13" s="159"/>
      <c r="E13" s="68"/>
      <c r="F13" s="79"/>
      <c r="G13" s="58"/>
      <c r="H13" s="469"/>
    </row>
    <row r="14" spans="1:8" s="23" customFormat="1" ht="20.100000000000001" customHeight="1" x14ac:dyDescent="0.15">
      <c r="A14" s="79">
        <v>9</v>
      </c>
      <c r="B14" s="163"/>
      <c r="C14" s="270"/>
      <c r="D14" s="159"/>
      <c r="E14" s="68"/>
      <c r="F14" s="79"/>
      <c r="G14" s="58"/>
      <c r="H14" s="469"/>
    </row>
    <row r="15" spans="1:8" s="23" customFormat="1" ht="20.100000000000001" customHeight="1" x14ac:dyDescent="0.15">
      <c r="A15" s="79">
        <v>10</v>
      </c>
      <c r="B15" s="163"/>
      <c r="C15" s="270"/>
      <c r="D15" s="159"/>
      <c r="E15" s="68"/>
      <c r="F15" s="79"/>
      <c r="G15" s="58"/>
      <c r="H15" s="469"/>
    </row>
    <row r="16" spans="1:8" s="23" customFormat="1" ht="20.100000000000001" customHeight="1" x14ac:dyDescent="0.15">
      <c r="A16" s="79">
        <v>11</v>
      </c>
      <c r="B16" s="163"/>
      <c r="C16" s="270"/>
      <c r="D16" s="159"/>
      <c r="E16" s="68"/>
      <c r="F16" s="79"/>
      <c r="G16" s="58"/>
      <c r="H16" s="469"/>
    </row>
    <row r="17" spans="1:8" s="23" customFormat="1" ht="20.100000000000001" customHeight="1" x14ac:dyDescent="0.15">
      <c r="A17" s="79">
        <v>12</v>
      </c>
      <c r="B17" s="163"/>
      <c r="C17" s="270"/>
      <c r="D17" s="159"/>
      <c r="E17" s="68"/>
      <c r="F17" s="79"/>
      <c r="G17" s="58"/>
      <c r="H17" s="469"/>
    </row>
    <row r="18" spans="1:8" s="23" customFormat="1" ht="20.100000000000001" customHeight="1" x14ac:dyDescent="0.15">
      <c r="A18" s="79">
        <v>13</v>
      </c>
      <c r="B18" s="163"/>
      <c r="C18" s="270"/>
      <c r="D18" s="159"/>
      <c r="E18" s="68"/>
      <c r="F18" s="79"/>
      <c r="G18" s="58"/>
      <c r="H18" s="469"/>
    </row>
    <row r="19" spans="1:8" s="23" customFormat="1" ht="20.100000000000001" customHeight="1" x14ac:dyDescent="0.15">
      <c r="A19" s="79">
        <v>14</v>
      </c>
      <c r="B19" s="163"/>
      <c r="C19" s="270"/>
      <c r="D19" s="159"/>
      <c r="E19" s="68"/>
      <c r="F19" s="79"/>
      <c r="G19" s="58"/>
      <c r="H19" s="469"/>
    </row>
    <row r="20" spans="1:8" s="23" customFormat="1" ht="20.100000000000001" customHeight="1" x14ac:dyDescent="0.15">
      <c r="A20" s="79">
        <v>15</v>
      </c>
      <c r="B20" s="163"/>
      <c r="C20" s="270"/>
      <c r="D20" s="159"/>
      <c r="E20" s="68"/>
      <c r="F20" s="79"/>
      <c r="G20" s="58"/>
      <c r="H20" s="469"/>
    </row>
    <row r="21" spans="1:8" s="23" customFormat="1" ht="20.100000000000001" customHeight="1" x14ac:dyDescent="0.15">
      <c r="A21" s="79">
        <v>16</v>
      </c>
      <c r="B21" s="163"/>
      <c r="C21" s="270"/>
      <c r="D21" s="159"/>
      <c r="E21" s="68"/>
      <c r="F21" s="79"/>
      <c r="G21" s="58"/>
      <c r="H21" s="469"/>
    </row>
    <row r="22" spans="1:8" s="23" customFormat="1" ht="20.100000000000001" customHeight="1" x14ac:dyDescent="0.15">
      <c r="A22" s="79">
        <v>17</v>
      </c>
      <c r="B22" s="163"/>
      <c r="C22" s="270"/>
      <c r="D22" s="159"/>
      <c r="E22" s="68"/>
      <c r="F22" s="79"/>
      <c r="G22" s="58"/>
      <c r="H22" s="469"/>
    </row>
    <row r="23" spans="1:8" s="23" customFormat="1" ht="20.100000000000001" customHeight="1" x14ac:dyDescent="0.15">
      <c r="A23" s="79">
        <v>18</v>
      </c>
      <c r="B23" s="163"/>
      <c r="C23" s="270"/>
      <c r="D23" s="159"/>
      <c r="E23" s="68"/>
      <c r="F23" s="79"/>
      <c r="G23" s="58"/>
      <c r="H23" s="469"/>
    </row>
    <row r="24" spans="1:8" s="23" customFormat="1" ht="20.100000000000001" customHeight="1" x14ac:dyDescent="0.15">
      <c r="A24" s="79">
        <v>19</v>
      </c>
      <c r="B24" s="163"/>
      <c r="C24" s="270"/>
      <c r="D24" s="159"/>
      <c r="E24" s="68"/>
      <c r="F24" s="79"/>
      <c r="G24" s="58"/>
      <c r="H24" s="469"/>
    </row>
    <row r="25" spans="1:8" s="23" customFormat="1" ht="20.100000000000001" customHeight="1" x14ac:dyDescent="0.15">
      <c r="A25" s="79">
        <v>20</v>
      </c>
      <c r="B25" s="163"/>
      <c r="C25" s="270"/>
      <c r="D25" s="159"/>
      <c r="E25" s="68"/>
      <c r="F25" s="79"/>
      <c r="G25" s="58"/>
      <c r="H25" s="469"/>
    </row>
    <row r="26" spans="1:8" ht="20.100000000000001" customHeight="1" x14ac:dyDescent="0.15">
      <c r="A26" s="79">
        <v>21</v>
      </c>
      <c r="B26" s="163"/>
      <c r="C26" s="270"/>
      <c r="D26" s="159"/>
      <c r="E26" s="68"/>
      <c r="F26" s="79"/>
      <c r="G26" s="58"/>
      <c r="H26" s="469"/>
    </row>
    <row r="27" spans="1:8" ht="20.100000000000001" customHeight="1" x14ac:dyDescent="0.15">
      <c r="A27" s="79">
        <v>22</v>
      </c>
      <c r="B27" s="163"/>
      <c r="C27" s="270"/>
      <c r="D27" s="159"/>
      <c r="E27" s="68"/>
      <c r="F27" s="79"/>
      <c r="G27" s="58"/>
      <c r="H27" s="469"/>
    </row>
    <row r="28" spans="1:8" ht="20.100000000000001" customHeight="1" x14ac:dyDescent="0.15">
      <c r="A28" s="79">
        <v>23</v>
      </c>
      <c r="B28" s="163"/>
      <c r="C28" s="270"/>
      <c r="D28" s="159"/>
      <c r="E28" s="68"/>
      <c r="F28" s="79"/>
      <c r="G28" s="58"/>
      <c r="H28" s="469"/>
    </row>
    <row r="29" spans="1:8" ht="20.100000000000001" customHeight="1" x14ac:dyDescent="0.15">
      <c r="A29" s="79">
        <v>24</v>
      </c>
      <c r="B29" s="163"/>
      <c r="C29" s="270"/>
      <c r="D29" s="159"/>
      <c r="E29" s="68"/>
      <c r="F29" s="79"/>
      <c r="G29" s="58"/>
      <c r="H29" s="469"/>
    </row>
    <row r="30" spans="1:8" ht="20.100000000000001" customHeight="1" x14ac:dyDescent="0.15">
      <c r="A30" s="79">
        <v>25</v>
      </c>
      <c r="B30" s="163"/>
      <c r="C30" s="270"/>
      <c r="D30" s="159"/>
      <c r="E30" s="68"/>
      <c r="F30" s="79"/>
      <c r="G30" s="58"/>
      <c r="H30" s="469"/>
    </row>
    <row r="31" spans="1:8" ht="20.100000000000001" customHeight="1" x14ac:dyDescent="0.15">
      <c r="A31" s="79">
        <v>26</v>
      </c>
      <c r="B31" s="163"/>
      <c r="C31" s="270"/>
      <c r="D31" s="159"/>
      <c r="E31" s="68"/>
      <c r="F31" s="79"/>
      <c r="G31" s="58"/>
      <c r="H31" s="469"/>
    </row>
    <row r="32" spans="1:8" ht="20.100000000000001" customHeight="1" x14ac:dyDescent="0.15">
      <c r="A32" s="79">
        <v>27</v>
      </c>
      <c r="B32" s="163"/>
      <c r="C32" s="270"/>
      <c r="D32" s="159"/>
      <c r="E32" s="68"/>
      <c r="F32" s="79"/>
      <c r="G32" s="58"/>
      <c r="H32" s="469"/>
    </row>
    <row r="33" spans="1:8" ht="20.100000000000001" customHeight="1" x14ac:dyDescent="0.15">
      <c r="A33" s="79">
        <v>28</v>
      </c>
      <c r="B33" s="163"/>
      <c r="C33" s="270"/>
      <c r="D33" s="159"/>
      <c r="E33" s="68"/>
      <c r="F33" s="79"/>
      <c r="G33" s="58"/>
      <c r="H33" s="469"/>
    </row>
    <row r="34" spans="1:8" ht="20.100000000000001" customHeight="1" x14ac:dyDescent="0.15">
      <c r="A34" s="79">
        <v>29</v>
      </c>
      <c r="B34" s="163"/>
      <c r="C34" s="270"/>
      <c r="D34" s="159"/>
      <c r="E34" s="68"/>
      <c r="F34" s="79"/>
      <c r="G34" s="58"/>
      <c r="H34" s="469"/>
    </row>
    <row r="35" spans="1:8" ht="20.100000000000001" customHeight="1" x14ac:dyDescent="0.15">
      <c r="A35" s="79">
        <v>30</v>
      </c>
      <c r="B35" s="163"/>
      <c r="C35" s="270"/>
      <c r="D35" s="159"/>
      <c r="E35" s="68"/>
      <c r="F35" s="79"/>
      <c r="G35" s="58"/>
      <c r="H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4"/>
  <dimension ref="A1:O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20" customWidth="1"/>
    <col min="2" max="2" width="19.875" style="15" customWidth="1"/>
    <col min="3" max="3" width="11" style="101" customWidth="1"/>
    <col min="4" max="4" width="10.375" style="101" customWidth="1"/>
    <col min="5" max="5" width="10.375" style="15" customWidth="1"/>
    <col min="6" max="6" width="8.625" style="15" customWidth="1"/>
    <col min="7" max="7" width="9.375" style="15" bestFit="1" customWidth="1"/>
    <col min="8" max="8" width="17.625" style="15" bestFit="1" customWidth="1"/>
    <col min="9" max="9" width="12.625" style="15" customWidth="1"/>
    <col min="10" max="10" width="11.375" style="15" customWidth="1"/>
    <col min="11" max="11" width="6.5" style="15" customWidth="1"/>
    <col min="12" max="13" width="7.875" style="15" customWidth="1"/>
    <col min="14" max="14" width="17.625" style="15" bestFit="1" customWidth="1"/>
    <col min="15" max="16384" width="9" style="15"/>
  </cols>
  <sheetData>
    <row r="1" spans="1:15" s="6" customFormat="1" ht="28.15" customHeight="1" x14ac:dyDescent="0.15">
      <c r="A1" s="559" t="s">
        <v>307</v>
      </c>
      <c r="B1" s="313" t="s">
        <v>342</v>
      </c>
      <c r="C1" s="311"/>
      <c r="D1" s="311"/>
      <c r="E1" s="312"/>
    </row>
    <row r="2" spans="1:15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5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5" s="9" customFormat="1" ht="36.75" customHeight="1" x14ac:dyDescent="0.15">
      <c r="A4" s="41" t="s">
        <v>0</v>
      </c>
      <c r="B4" s="42" t="s">
        <v>77</v>
      </c>
      <c r="C4" s="109" t="s">
        <v>22</v>
      </c>
      <c r="D4" s="109" t="s">
        <v>44</v>
      </c>
      <c r="E4" s="91" t="s">
        <v>78</v>
      </c>
      <c r="F4" s="91" t="s">
        <v>2</v>
      </c>
      <c r="G4" s="42" t="s">
        <v>79</v>
      </c>
      <c r="H4" s="42" t="s">
        <v>117</v>
      </c>
      <c r="I4" s="42" t="s">
        <v>81</v>
      </c>
      <c r="J4" s="43" t="s">
        <v>80</v>
      </c>
      <c r="K4" s="188" t="s">
        <v>97</v>
      </c>
      <c r="L4" s="213" t="s">
        <v>612</v>
      </c>
      <c r="M4" s="44" t="s">
        <v>5</v>
      </c>
      <c r="N4" s="93" t="s">
        <v>3</v>
      </c>
      <c r="O4" s="131" t="s">
        <v>33</v>
      </c>
    </row>
    <row r="5" spans="1:15" s="12" customFormat="1" ht="22.5" customHeight="1" x14ac:dyDescent="0.15">
      <c r="A5" s="175"/>
      <c r="B5" s="197" t="s">
        <v>153</v>
      </c>
      <c r="C5" s="405"/>
      <c r="D5" s="405"/>
      <c r="E5" s="276"/>
      <c r="F5" s="197"/>
      <c r="G5" s="288"/>
      <c r="H5" s="288">
        <f>SUM(H6:H25)</f>
        <v>0</v>
      </c>
      <c r="I5" s="197"/>
      <c r="J5" s="421"/>
      <c r="K5" s="211"/>
      <c r="L5" s="426"/>
      <c r="M5" s="197"/>
      <c r="N5" s="288">
        <f>SUM(N6:N25)</f>
        <v>0</v>
      </c>
      <c r="O5" s="288"/>
    </row>
    <row r="6" spans="1:15" s="8" customFormat="1" ht="20.100000000000001" customHeight="1" x14ac:dyDescent="0.15">
      <c r="A6" s="81">
        <v>1</v>
      </c>
      <c r="B6" s="163"/>
      <c r="C6" s="270"/>
      <c r="D6" s="270"/>
      <c r="E6" s="274"/>
      <c r="F6" s="52"/>
      <c r="G6" s="72"/>
      <c r="H6" s="72"/>
      <c r="I6" s="52"/>
      <c r="J6" s="61"/>
      <c r="K6" s="255"/>
      <c r="L6" s="485"/>
      <c r="M6" s="74"/>
      <c r="N6" s="170"/>
      <c r="O6" s="468"/>
    </row>
    <row r="7" spans="1:15" s="8" customFormat="1" ht="20.100000000000001" customHeight="1" x14ac:dyDescent="0.15">
      <c r="A7" s="81">
        <v>2</v>
      </c>
      <c r="B7" s="163"/>
      <c r="C7" s="270"/>
      <c r="D7" s="270"/>
      <c r="E7" s="274"/>
      <c r="F7" s="52"/>
      <c r="G7" s="72"/>
      <c r="H7" s="72"/>
      <c r="I7" s="52"/>
      <c r="J7" s="61"/>
      <c r="K7" s="255"/>
      <c r="L7" s="485"/>
      <c r="M7" s="74"/>
      <c r="N7" s="170"/>
      <c r="O7" s="468"/>
    </row>
    <row r="8" spans="1:15" s="8" customFormat="1" ht="20.100000000000001" customHeight="1" x14ac:dyDescent="0.15">
      <c r="A8" s="81">
        <v>3</v>
      </c>
      <c r="B8" s="163"/>
      <c r="C8" s="270"/>
      <c r="D8" s="270"/>
      <c r="E8" s="274"/>
      <c r="F8" s="52"/>
      <c r="G8" s="72"/>
      <c r="H8" s="72"/>
      <c r="I8" s="52"/>
      <c r="J8" s="61"/>
      <c r="K8" s="255"/>
      <c r="L8" s="485"/>
      <c r="M8" s="74"/>
      <c r="N8" s="170"/>
      <c r="O8" s="468"/>
    </row>
    <row r="9" spans="1:15" s="8" customFormat="1" ht="20.100000000000001" customHeight="1" x14ac:dyDescent="0.15">
      <c r="A9" s="81">
        <v>4</v>
      </c>
      <c r="B9" s="163"/>
      <c r="C9" s="270"/>
      <c r="D9" s="270"/>
      <c r="E9" s="274"/>
      <c r="F9" s="52"/>
      <c r="G9" s="72"/>
      <c r="H9" s="72"/>
      <c r="I9" s="52"/>
      <c r="J9" s="61"/>
      <c r="K9" s="255"/>
      <c r="L9" s="485"/>
      <c r="M9" s="74"/>
      <c r="N9" s="170"/>
      <c r="O9" s="469"/>
    </row>
    <row r="10" spans="1:15" s="8" customFormat="1" ht="20.100000000000001" customHeight="1" x14ac:dyDescent="0.15">
      <c r="A10" s="81">
        <v>5</v>
      </c>
      <c r="B10" s="163"/>
      <c r="C10" s="270"/>
      <c r="D10" s="270"/>
      <c r="E10" s="274"/>
      <c r="F10" s="52"/>
      <c r="G10" s="72"/>
      <c r="H10" s="72"/>
      <c r="I10" s="52"/>
      <c r="J10" s="61"/>
      <c r="K10" s="255"/>
      <c r="L10" s="485"/>
      <c r="M10" s="74"/>
      <c r="N10" s="170"/>
      <c r="O10" s="469"/>
    </row>
    <row r="11" spans="1:15" s="8" customFormat="1" ht="20.100000000000001" customHeight="1" x14ac:dyDescent="0.15">
      <c r="A11" s="81">
        <v>6</v>
      </c>
      <c r="B11" s="163"/>
      <c r="C11" s="270"/>
      <c r="D11" s="270"/>
      <c r="E11" s="274"/>
      <c r="F11" s="51"/>
      <c r="G11" s="72"/>
      <c r="H11" s="289"/>
      <c r="I11" s="51"/>
      <c r="J11" s="63"/>
      <c r="K11" s="255"/>
      <c r="L11" s="485"/>
      <c r="M11" s="74"/>
      <c r="N11" s="170"/>
      <c r="O11" s="469"/>
    </row>
    <row r="12" spans="1:15" s="8" customFormat="1" ht="20.100000000000001" customHeight="1" x14ac:dyDescent="0.15">
      <c r="A12" s="81">
        <v>7</v>
      </c>
      <c r="B12" s="163"/>
      <c r="C12" s="270"/>
      <c r="D12" s="270"/>
      <c r="E12" s="274"/>
      <c r="F12" s="51"/>
      <c r="G12" s="72"/>
      <c r="H12" s="289"/>
      <c r="I12" s="51"/>
      <c r="J12" s="63"/>
      <c r="K12" s="255"/>
      <c r="L12" s="485"/>
      <c r="M12" s="74"/>
      <c r="N12" s="170"/>
      <c r="O12" s="469"/>
    </row>
    <row r="13" spans="1:15" s="8" customFormat="1" ht="20.100000000000001" customHeight="1" x14ac:dyDescent="0.15">
      <c r="A13" s="81">
        <v>8</v>
      </c>
      <c r="B13" s="163"/>
      <c r="C13" s="270"/>
      <c r="D13" s="270"/>
      <c r="E13" s="274"/>
      <c r="F13" s="51"/>
      <c r="G13" s="72"/>
      <c r="H13" s="289"/>
      <c r="I13" s="51"/>
      <c r="J13" s="63"/>
      <c r="K13" s="255"/>
      <c r="L13" s="485"/>
      <c r="M13" s="74"/>
      <c r="N13" s="170"/>
      <c r="O13" s="469"/>
    </row>
    <row r="14" spans="1:15" s="8" customFormat="1" ht="20.100000000000001" customHeight="1" x14ac:dyDescent="0.15">
      <c r="A14" s="81">
        <v>9</v>
      </c>
      <c r="B14" s="163"/>
      <c r="C14" s="270"/>
      <c r="D14" s="270"/>
      <c r="E14" s="274"/>
      <c r="F14" s="51"/>
      <c r="G14" s="72"/>
      <c r="H14" s="289"/>
      <c r="I14" s="51"/>
      <c r="J14" s="63"/>
      <c r="K14" s="255"/>
      <c r="L14" s="485"/>
      <c r="M14" s="74"/>
      <c r="N14" s="170"/>
      <c r="O14" s="469"/>
    </row>
    <row r="15" spans="1:15" s="8" customFormat="1" ht="20.100000000000001" customHeight="1" x14ac:dyDescent="0.15">
      <c r="A15" s="81">
        <v>10</v>
      </c>
      <c r="B15" s="163"/>
      <c r="C15" s="270"/>
      <c r="D15" s="270"/>
      <c r="E15" s="274"/>
      <c r="F15" s="51"/>
      <c r="G15" s="72"/>
      <c r="H15" s="289"/>
      <c r="I15" s="51"/>
      <c r="J15" s="63"/>
      <c r="K15" s="255"/>
      <c r="L15" s="485"/>
      <c r="M15" s="74"/>
      <c r="N15" s="170"/>
      <c r="O15" s="469"/>
    </row>
    <row r="16" spans="1:15" s="8" customFormat="1" ht="20.100000000000001" customHeight="1" x14ac:dyDescent="0.15">
      <c r="A16" s="81">
        <v>11</v>
      </c>
      <c r="B16" s="163"/>
      <c r="C16" s="270"/>
      <c r="D16" s="270"/>
      <c r="E16" s="274"/>
      <c r="F16" s="51"/>
      <c r="G16" s="72"/>
      <c r="H16" s="289"/>
      <c r="I16" s="51"/>
      <c r="J16" s="63"/>
      <c r="K16" s="255"/>
      <c r="L16" s="485"/>
      <c r="M16" s="74"/>
      <c r="N16" s="170"/>
      <c r="O16" s="469"/>
    </row>
    <row r="17" spans="1:15" s="8" customFormat="1" ht="20.100000000000001" customHeight="1" x14ac:dyDescent="0.15">
      <c r="A17" s="81">
        <v>12</v>
      </c>
      <c r="B17" s="163"/>
      <c r="C17" s="270"/>
      <c r="D17" s="270"/>
      <c r="E17" s="274"/>
      <c r="F17" s="51"/>
      <c r="G17" s="72"/>
      <c r="H17" s="289"/>
      <c r="I17" s="51"/>
      <c r="J17" s="63"/>
      <c r="K17" s="255"/>
      <c r="L17" s="485"/>
      <c r="M17" s="74"/>
      <c r="N17" s="170"/>
      <c r="O17" s="469"/>
    </row>
    <row r="18" spans="1:15" s="8" customFormat="1" ht="20.100000000000001" customHeight="1" x14ac:dyDescent="0.15">
      <c r="A18" s="81">
        <v>13</v>
      </c>
      <c r="B18" s="163"/>
      <c r="C18" s="270"/>
      <c r="D18" s="270"/>
      <c r="E18" s="274"/>
      <c r="F18" s="51"/>
      <c r="G18" s="72"/>
      <c r="H18" s="289"/>
      <c r="I18" s="51"/>
      <c r="J18" s="63"/>
      <c r="K18" s="255"/>
      <c r="L18" s="485"/>
      <c r="M18" s="74"/>
      <c r="N18" s="170"/>
      <c r="O18" s="469"/>
    </row>
    <row r="19" spans="1:15" s="8" customFormat="1" ht="20.100000000000001" customHeight="1" x14ac:dyDescent="0.15">
      <c r="A19" s="81">
        <v>14</v>
      </c>
      <c r="B19" s="163"/>
      <c r="C19" s="270"/>
      <c r="D19" s="270"/>
      <c r="E19" s="274"/>
      <c r="F19" s="51"/>
      <c r="G19" s="72"/>
      <c r="H19" s="289"/>
      <c r="I19" s="51"/>
      <c r="J19" s="63"/>
      <c r="K19" s="255"/>
      <c r="L19" s="485"/>
      <c r="M19" s="74"/>
      <c r="N19" s="170"/>
      <c r="O19" s="469"/>
    </row>
    <row r="20" spans="1:15" s="8" customFormat="1" ht="20.100000000000001" customHeight="1" x14ac:dyDescent="0.15">
      <c r="A20" s="81">
        <v>15</v>
      </c>
      <c r="B20" s="163"/>
      <c r="C20" s="270"/>
      <c r="D20" s="270"/>
      <c r="E20" s="274"/>
      <c r="F20" s="51"/>
      <c r="G20" s="72"/>
      <c r="H20" s="289"/>
      <c r="I20" s="51"/>
      <c r="J20" s="63"/>
      <c r="K20" s="255"/>
      <c r="L20" s="485"/>
      <c r="M20" s="74"/>
      <c r="N20" s="170"/>
      <c r="O20" s="469"/>
    </row>
    <row r="21" spans="1:15" s="8" customFormat="1" ht="20.100000000000001" customHeight="1" x14ac:dyDescent="0.15">
      <c r="A21" s="81">
        <v>16</v>
      </c>
      <c r="B21" s="163"/>
      <c r="C21" s="270"/>
      <c r="D21" s="270"/>
      <c r="E21" s="274"/>
      <c r="F21" s="51"/>
      <c r="G21" s="72"/>
      <c r="H21" s="289"/>
      <c r="I21" s="51"/>
      <c r="J21" s="63"/>
      <c r="K21" s="255"/>
      <c r="L21" s="485"/>
      <c r="M21" s="74"/>
      <c r="N21" s="170"/>
      <c r="O21" s="469"/>
    </row>
    <row r="22" spans="1:15" s="8" customFormat="1" ht="20.100000000000001" customHeight="1" x14ac:dyDescent="0.15">
      <c r="A22" s="81">
        <v>17</v>
      </c>
      <c r="B22" s="163"/>
      <c r="C22" s="270"/>
      <c r="D22" s="270"/>
      <c r="E22" s="274"/>
      <c r="F22" s="51"/>
      <c r="G22" s="72"/>
      <c r="H22" s="289"/>
      <c r="I22" s="51"/>
      <c r="J22" s="63"/>
      <c r="K22" s="255"/>
      <c r="L22" s="485"/>
      <c r="M22" s="74"/>
      <c r="N22" s="170"/>
      <c r="O22" s="469"/>
    </row>
    <row r="23" spans="1:15" s="8" customFormat="1" ht="20.100000000000001" customHeight="1" x14ac:dyDescent="0.15">
      <c r="A23" s="81">
        <v>18</v>
      </c>
      <c r="B23" s="163"/>
      <c r="C23" s="270"/>
      <c r="D23" s="270"/>
      <c r="E23" s="274"/>
      <c r="F23" s="51"/>
      <c r="G23" s="72"/>
      <c r="H23" s="289"/>
      <c r="I23" s="51"/>
      <c r="J23" s="63"/>
      <c r="K23" s="255"/>
      <c r="L23" s="485"/>
      <c r="M23" s="74"/>
      <c r="N23" s="170"/>
      <c r="O23" s="469"/>
    </row>
    <row r="24" spans="1:15" s="8" customFormat="1" ht="20.100000000000001" customHeight="1" x14ac:dyDescent="0.15">
      <c r="A24" s="81">
        <v>19</v>
      </c>
      <c r="B24" s="163"/>
      <c r="C24" s="270"/>
      <c r="D24" s="270"/>
      <c r="E24" s="275"/>
      <c r="F24" s="51"/>
      <c r="G24" s="72"/>
      <c r="H24" s="289"/>
      <c r="I24" s="51"/>
      <c r="J24" s="63"/>
      <c r="K24" s="255"/>
      <c r="L24" s="485"/>
      <c r="M24" s="74"/>
      <c r="N24" s="170"/>
      <c r="O24" s="469"/>
    </row>
    <row r="25" spans="1:15" s="8" customFormat="1" ht="20.100000000000001" customHeight="1" x14ac:dyDescent="0.15">
      <c r="A25" s="81">
        <v>20</v>
      </c>
      <c r="B25" s="163"/>
      <c r="C25" s="270"/>
      <c r="D25" s="270"/>
      <c r="E25" s="275"/>
      <c r="F25" s="51"/>
      <c r="G25" s="72"/>
      <c r="H25" s="289"/>
      <c r="I25" s="51"/>
      <c r="J25" s="63"/>
      <c r="K25" s="255"/>
      <c r="L25" s="485"/>
      <c r="M25" s="74"/>
      <c r="N25" s="170"/>
      <c r="O25" s="469"/>
    </row>
    <row r="26" spans="1:15" ht="20.100000000000001" customHeight="1" x14ac:dyDescent="0.15">
      <c r="A26" s="81">
        <v>21</v>
      </c>
      <c r="B26" s="163"/>
      <c r="C26" s="270"/>
      <c r="D26" s="270"/>
      <c r="E26" s="275"/>
      <c r="F26" s="51"/>
      <c r="G26" s="72"/>
      <c r="H26" s="289"/>
      <c r="I26" s="51"/>
      <c r="J26" s="63"/>
      <c r="K26" s="255"/>
      <c r="L26" s="485"/>
      <c r="M26" s="74"/>
      <c r="N26" s="170"/>
      <c r="O26" s="469"/>
    </row>
    <row r="27" spans="1:15" ht="20.100000000000001" customHeight="1" x14ac:dyDescent="0.15">
      <c r="A27" s="81">
        <v>22</v>
      </c>
      <c r="B27" s="163"/>
      <c r="C27" s="270"/>
      <c r="D27" s="270"/>
      <c r="E27" s="275"/>
      <c r="F27" s="51"/>
      <c r="G27" s="72"/>
      <c r="H27" s="289"/>
      <c r="I27" s="51"/>
      <c r="J27" s="63"/>
      <c r="K27" s="255"/>
      <c r="L27" s="485"/>
      <c r="M27" s="74"/>
      <c r="N27" s="170"/>
      <c r="O27" s="469"/>
    </row>
    <row r="28" spans="1:15" ht="20.100000000000001" customHeight="1" x14ac:dyDescent="0.15">
      <c r="A28" s="81">
        <v>23</v>
      </c>
      <c r="B28" s="163"/>
      <c r="C28" s="270"/>
      <c r="D28" s="270"/>
      <c r="E28" s="275"/>
      <c r="F28" s="51"/>
      <c r="G28" s="72"/>
      <c r="H28" s="289"/>
      <c r="I28" s="51"/>
      <c r="J28" s="63"/>
      <c r="K28" s="255"/>
      <c r="L28" s="485"/>
      <c r="M28" s="74"/>
      <c r="N28" s="170"/>
      <c r="O28" s="469"/>
    </row>
    <row r="29" spans="1:15" ht="20.100000000000001" customHeight="1" x14ac:dyDescent="0.15">
      <c r="A29" s="81">
        <v>24</v>
      </c>
      <c r="B29" s="163"/>
      <c r="C29" s="270"/>
      <c r="D29" s="270"/>
      <c r="E29" s="275"/>
      <c r="F29" s="51"/>
      <c r="G29" s="72"/>
      <c r="H29" s="289"/>
      <c r="I29" s="51"/>
      <c r="J29" s="63"/>
      <c r="K29" s="255"/>
      <c r="L29" s="485"/>
      <c r="M29" s="74"/>
      <c r="N29" s="170"/>
      <c r="O29" s="469"/>
    </row>
    <row r="30" spans="1:15" ht="20.100000000000001" customHeight="1" x14ac:dyDescent="0.15">
      <c r="A30" s="81">
        <v>25</v>
      </c>
      <c r="B30" s="163"/>
      <c r="C30" s="270"/>
      <c r="D30" s="270"/>
      <c r="E30" s="275"/>
      <c r="F30" s="51"/>
      <c r="G30" s="72"/>
      <c r="H30" s="289"/>
      <c r="I30" s="51"/>
      <c r="J30" s="63"/>
      <c r="K30" s="255"/>
      <c r="L30" s="485"/>
      <c r="M30" s="74"/>
      <c r="N30" s="170"/>
      <c r="O30" s="469"/>
    </row>
    <row r="31" spans="1:15" ht="20.100000000000001" customHeight="1" x14ac:dyDescent="0.15">
      <c r="A31" s="81">
        <v>26</v>
      </c>
      <c r="B31" s="163"/>
      <c r="C31" s="270"/>
      <c r="D31" s="270"/>
      <c r="E31" s="275"/>
      <c r="F31" s="51"/>
      <c r="G31" s="72"/>
      <c r="H31" s="289"/>
      <c r="I31" s="51"/>
      <c r="J31" s="63"/>
      <c r="K31" s="255"/>
      <c r="L31" s="485"/>
      <c r="M31" s="74"/>
      <c r="N31" s="170"/>
      <c r="O31" s="469"/>
    </row>
    <row r="32" spans="1:15" ht="20.100000000000001" customHeight="1" x14ac:dyDescent="0.15">
      <c r="A32" s="81">
        <v>27</v>
      </c>
      <c r="B32" s="163"/>
      <c r="C32" s="270"/>
      <c r="D32" s="270"/>
      <c r="E32" s="275"/>
      <c r="F32" s="51"/>
      <c r="G32" s="72"/>
      <c r="H32" s="289"/>
      <c r="I32" s="51"/>
      <c r="J32" s="63"/>
      <c r="K32" s="255"/>
      <c r="L32" s="485"/>
      <c r="M32" s="74"/>
      <c r="N32" s="170"/>
      <c r="O32" s="469"/>
    </row>
    <row r="33" spans="1:15" ht="20.100000000000001" customHeight="1" x14ac:dyDescent="0.15">
      <c r="A33" s="81">
        <v>28</v>
      </c>
      <c r="B33" s="163"/>
      <c r="C33" s="270"/>
      <c r="D33" s="270"/>
      <c r="E33" s="275"/>
      <c r="F33" s="51"/>
      <c r="G33" s="72"/>
      <c r="H33" s="289"/>
      <c r="I33" s="51"/>
      <c r="J33" s="63"/>
      <c r="K33" s="255"/>
      <c r="L33" s="485"/>
      <c r="M33" s="74"/>
      <c r="N33" s="170"/>
      <c r="O33" s="469"/>
    </row>
    <row r="34" spans="1:15" ht="20.100000000000001" customHeight="1" x14ac:dyDescent="0.15">
      <c r="A34" s="81">
        <v>29</v>
      </c>
      <c r="B34" s="163"/>
      <c r="C34" s="270"/>
      <c r="D34" s="270"/>
      <c r="E34" s="275"/>
      <c r="F34" s="51"/>
      <c r="G34" s="72"/>
      <c r="H34" s="289"/>
      <c r="I34" s="51"/>
      <c r="J34" s="63"/>
      <c r="K34" s="255"/>
      <c r="L34" s="485"/>
      <c r="M34" s="74"/>
      <c r="N34" s="170"/>
      <c r="O34" s="469"/>
    </row>
    <row r="35" spans="1:15" ht="20.100000000000001" customHeight="1" x14ac:dyDescent="0.15">
      <c r="A35" s="81">
        <v>30</v>
      </c>
      <c r="B35" s="163"/>
      <c r="C35" s="270"/>
      <c r="D35" s="270"/>
      <c r="E35" s="275"/>
      <c r="F35" s="51"/>
      <c r="G35" s="72"/>
      <c r="H35" s="289"/>
      <c r="I35" s="51"/>
      <c r="J35" s="63"/>
      <c r="K35" s="255"/>
      <c r="L35" s="485"/>
      <c r="M35" s="74"/>
      <c r="N35" s="170"/>
      <c r="O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88"/>
  <dimension ref="A1:I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20" customWidth="1"/>
    <col min="2" max="2" width="27.125" style="15" customWidth="1"/>
    <col min="3" max="4" width="17.375" style="101" customWidth="1"/>
    <col min="5" max="9" width="17.375" style="15" customWidth="1"/>
    <col min="10" max="16384" width="9" style="15"/>
  </cols>
  <sheetData>
    <row r="1" spans="1:9" s="6" customFormat="1" ht="28.15" customHeight="1" x14ac:dyDescent="0.15">
      <c r="A1" s="559" t="s">
        <v>307</v>
      </c>
      <c r="B1" s="313" t="s">
        <v>343</v>
      </c>
      <c r="C1" s="311"/>
      <c r="D1" s="311"/>
      <c r="E1" s="312"/>
      <c r="F1" s="312"/>
    </row>
    <row r="2" spans="1:9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9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9" s="9" customFormat="1" ht="35.25" customHeight="1" x14ac:dyDescent="0.15">
      <c r="A4" s="41" t="s">
        <v>0</v>
      </c>
      <c r="B4" s="42" t="s">
        <v>375</v>
      </c>
      <c r="C4" s="106" t="s">
        <v>22</v>
      </c>
      <c r="D4" s="190" t="s">
        <v>172</v>
      </c>
      <c r="E4" s="43" t="s">
        <v>117</v>
      </c>
      <c r="F4" s="80" t="s">
        <v>591</v>
      </c>
      <c r="G4" s="213" t="s">
        <v>24</v>
      </c>
      <c r="H4" s="44" t="s">
        <v>3</v>
      </c>
      <c r="I4" s="131" t="s">
        <v>33</v>
      </c>
    </row>
    <row r="5" spans="1:9" s="12" customFormat="1" ht="22.5" customHeight="1" x14ac:dyDescent="0.15">
      <c r="A5" s="175"/>
      <c r="B5" s="197" t="s">
        <v>153</v>
      </c>
      <c r="C5" s="405"/>
      <c r="D5" s="419"/>
      <c r="E5" s="365">
        <f>SUM(E6:E25)</f>
        <v>0</v>
      </c>
      <c r="F5" s="482"/>
      <c r="G5" s="420"/>
      <c r="H5" s="288">
        <f>SUM(H6:H25)</f>
        <v>0</v>
      </c>
      <c r="I5" s="288"/>
    </row>
    <row r="6" spans="1:9" s="1" customFormat="1" ht="20.100000000000001" customHeight="1" x14ac:dyDescent="0.15">
      <c r="A6" s="45">
        <v>1</v>
      </c>
      <c r="B6" s="163"/>
      <c r="C6" s="270"/>
      <c r="D6" s="105"/>
      <c r="E6" s="268"/>
      <c r="F6" s="483"/>
      <c r="G6" s="96"/>
      <c r="H6" s="170"/>
      <c r="I6" s="468"/>
    </row>
    <row r="7" spans="1:9" s="3" customFormat="1" ht="20.100000000000001" customHeight="1" x14ac:dyDescent="0.15">
      <c r="A7" s="45">
        <v>2</v>
      </c>
      <c r="B7" s="163"/>
      <c r="C7" s="270"/>
      <c r="D7" s="107"/>
      <c r="E7" s="268"/>
      <c r="F7" s="483"/>
      <c r="G7" s="214"/>
      <c r="H7" s="264"/>
      <c r="I7" s="468"/>
    </row>
    <row r="8" spans="1:9" s="3" customFormat="1" ht="20.100000000000001" customHeight="1" x14ac:dyDescent="0.15">
      <c r="A8" s="108">
        <v>3</v>
      </c>
      <c r="B8" s="163"/>
      <c r="C8" s="270"/>
      <c r="D8" s="107"/>
      <c r="E8" s="268"/>
      <c r="F8" s="483"/>
      <c r="G8" s="214"/>
      <c r="H8" s="264"/>
      <c r="I8" s="468"/>
    </row>
    <row r="9" spans="1:9" s="3" customFormat="1" ht="20.100000000000001" customHeight="1" x14ac:dyDescent="0.15">
      <c r="A9" s="108">
        <v>4</v>
      </c>
      <c r="B9" s="163"/>
      <c r="C9" s="270"/>
      <c r="D9" s="107"/>
      <c r="E9" s="268"/>
      <c r="F9" s="483"/>
      <c r="G9" s="214"/>
      <c r="H9" s="264"/>
      <c r="I9" s="469"/>
    </row>
    <row r="10" spans="1:9" s="3" customFormat="1" ht="20.100000000000001" customHeight="1" x14ac:dyDescent="0.15">
      <c r="A10" s="108">
        <v>5</v>
      </c>
      <c r="B10" s="163"/>
      <c r="C10" s="270"/>
      <c r="D10" s="107"/>
      <c r="E10" s="268"/>
      <c r="F10" s="483"/>
      <c r="G10" s="214"/>
      <c r="H10" s="264"/>
      <c r="I10" s="469"/>
    </row>
    <row r="11" spans="1:9" s="3" customFormat="1" ht="20.100000000000001" customHeight="1" x14ac:dyDescent="0.15">
      <c r="A11" s="108">
        <v>6</v>
      </c>
      <c r="B11" s="163"/>
      <c r="C11" s="270"/>
      <c r="D11" s="107"/>
      <c r="E11" s="268"/>
      <c r="F11" s="483"/>
      <c r="G11" s="214"/>
      <c r="H11" s="264"/>
      <c r="I11" s="469"/>
    </row>
    <row r="12" spans="1:9" s="3" customFormat="1" ht="20.100000000000001" customHeight="1" x14ac:dyDescent="0.15">
      <c r="A12" s="108">
        <v>7</v>
      </c>
      <c r="B12" s="163"/>
      <c r="C12" s="270"/>
      <c r="D12" s="107"/>
      <c r="E12" s="260"/>
      <c r="F12" s="483"/>
      <c r="G12" s="214"/>
      <c r="H12" s="264"/>
      <c r="I12" s="469"/>
    </row>
    <row r="13" spans="1:9" s="3" customFormat="1" ht="20.100000000000001" customHeight="1" x14ac:dyDescent="0.15">
      <c r="A13" s="108">
        <v>8</v>
      </c>
      <c r="B13" s="163"/>
      <c r="C13" s="270"/>
      <c r="D13" s="107"/>
      <c r="E13" s="260"/>
      <c r="F13" s="483"/>
      <c r="G13" s="214"/>
      <c r="H13" s="264"/>
      <c r="I13" s="469"/>
    </row>
    <row r="14" spans="1:9" s="3" customFormat="1" ht="20.100000000000001" customHeight="1" x14ac:dyDescent="0.15">
      <c r="A14" s="108">
        <v>9</v>
      </c>
      <c r="B14" s="163"/>
      <c r="C14" s="270"/>
      <c r="D14" s="107"/>
      <c r="E14" s="260"/>
      <c r="F14" s="483"/>
      <c r="G14" s="214"/>
      <c r="H14" s="264"/>
      <c r="I14" s="469"/>
    </row>
    <row r="15" spans="1:9" s="3" customFormat="1" ht="20.100000000000001" customHeight="1" x14ac:dyDescent="0.15">
      <c r="A15" s="108">
        <v>10</v>
      </c>
      <c r="B15" s="163"/>
      <c r="C15" s="270"/>
      <c r="D15" s="107"/>
      <c r="E15" s="260"/>
      <c r="F15" s="483"/>
      <c r="G15" s="214"/>
      <c r="H15" s="264"/>
      <c r="I15" s="469"/>
    </row>
    <row r="16" spans="1:9" s="3" customFormat="1" ht="20.100000000000001" customHeight="1" x14ac:dyDescent="0.15">
      <c r="A16" s="108">
        <v>11</v>
      </c>
      <c r="B16" s="163"/>
      <c r="C16" s="270"/>
      <c r="D16" s="107"/>
      <c r="E16" s="260"/>
      <c r="F16" s="483"/>
      <c r="G16" s="214"/>
      <c r="H16" s="264"/>
      <c r="I16" s="469"/>
    </row>
    <row r="17" spans="1:9" s="3" customFormat="1" ht="20.100000000000001" customHeight="1" x14ac:dyDescent="0.15">
      <c r="A17" s="108">
        <v>12</v>
      </c>
      <c r="B17" s="163"/>
      <c r="C17" s="270"/>
      <c r="D17" s="107"/>
      <c r="E17" s="260"/>
      <c r="F17" s="483"/>
      <c r="G17" s="214"/>
      <c r="H17" s="264"/>
      <c r="I17" s="469"/>
    </row>
    <row r="18" spans="1:9" s="3" customFormat="1" ht="20.100000000000001" customHeight="1" x14ac:dyDescent="0.15">
      <c r="A18" s="108">
        <v>13</v>
      </c>
      <c r="B18" s="163"/>
      <c r="C18" s="270"/>
      <c r="D18" s="107"/>
      <c r="E18" s="260"/>
      <c r="F18" s="483"/>
      <c r="G18" s="214"/>
      <c r="H18" s="264"/>
      <c r="I18" s="469"/>
    </row>
    <row r="19" spans="1:9" s="3" customFormat="1" ht="20.100000000000001" customHeight="1" x14ac:dyDescent="0.15">
      <c r="A19" s="108">
        <v>14</v>
      </c>
      <c r="B19" s="163"/>
      <c r="C19" s="270"/>
      <c r="D19" s="107"/>
      <c r="E19" s="260"/>
      <c r="F19" s="483"/>
      <c r="G19" s="214"/>
      <c r="H19" s="264"/>
      <c r="I19" s="469"/>
    </row>
    <row r="20" spans="1:9" s="3" customFormat="1" ht="20.100000000000001" customHeight="1" x14ac:dyDescent="0.15">
      <c r="A20" s="108">
        <v>15</v>
      </c>
      <c r="B20" s="163"/>
      <c r="C20" s="270"/>
      <c r="D20" s="107"/>
      <c r="E20" s="260"/>
      <c r="F20" s="483"/>
      <c r="G20" s="214"/>
      <c r="H20" s="264"/>
      <c r="I20" s="469"/>
    </row>
    <row r="21" spans="1:9" s="3" customFormat="1" ht="20.100000000000001" customHeight="1" x14ac:dyDescent="0.15">
      <c r="A21" s="108">
        <v>16</v>
      </c>
      <c r="B21" s="163"/>
      <c r="C21" s="270"/>
      <c r="D21" s="107"/>
      <c r="E21" s="260"/>
      <c r="F21" s="483"/>
      <c r="G21" s="214"/>
      <c r="H21" s="264"/>
      <c r="I21" s="469"/>
    </row>
    <row r="22" spans="1:9" s="3" customFormat="1" ht="20.100000000000001" customHeight="1" x14ac:dyDescent="0.15">
      <c r="A22" s="108">
        <v>17</v>
      </c>
      <c r="B22" s="163"/>
      <c r="C22" s="270"/>
      <c r="D22" s="107"/>
      <c r="E22" s="260"/>
      <c r="F22" s="483"/>
      <c r="G22" s="214"/>
      <c r="H22" s="264"/>
      <c r="I22" s="469"/>
    </row>
    <row r="23" spans="1:9" s="3" customFormat="1" ht="20.100000000000001" customHeight="1" x14ac:dyDescent="0.15">
      <c r="A23" s="108">
        <v>18</v>
      </c>
      <c r="B23" s="163"/>
      <c r="C23" s="270"/>
      <c r="D23" s="107"/>
      <c r="E23" s="260"/>
      <c r="F23" s="483"/>
      <c r="G23" s="214"/>
      <c r="H23" s="264"/>
      <c r="I23" s="469"/>
    </row>
    <row r="24" spans="1:9" s="3" customFormat="1" ht="20.100000000000001" customHeight="1" x14ac:dyDescent="0.15">
      <c r="A24" s="108">
        <v>19</v>
      </c>
      <c r="B24" s="163"/>
      <c r="C24" s="270"/>
      <c r="D24" s="107"/>
      <c r="E24" s="260"/>
      <c r="F24" s="483"/>
      <c r="G24" s="214"/>
      <c r="H24" s="264"/>
      <c r="I24" s="469"/>
    </row>
    <row r="25" spans="1:9" s="3" customFormat="1" ht="20.100000000000001" customHeight="1" x14ac:dyDescent="0.15">
      <c r="A25" s="108">
        <v>20</v>
      </c>
      <c r="B25" s="163"/>
      <c r="C25" s="270"/>
      <c r="D25" s="107"/>
      <c r="E25" s="260"/>
      <c r="F25" s="483"/>
      <c r="G25" s="214"/>
      <c r="H25" s="264"/>
      <c r="I25" s="469"/>
    </row>
    <row r="26" spans="1:9" ht="20.100000000000001" customHeight="1" x14ac:dyDescent="0.15">
      <c r="A26" s="108">
        <v>21</v>
      </c>
      <c r="B26" s="163"/>
      <c r="C26" s="270"/>
      <c r="D26" s="107"/>
      <c r="E26" s="260"/>
      <c r="F26" s="483"/>
      <c r="G26" s="214"/>
      <c r="H26" s="264"/>
      <c r="I26" s="469"/>
    </row>
    <row r="27" spans="1:9" ht="20.100000000000001" customHeight="1" x14ac:dyDescent="0.15">
      <c r="A27" s="108">
        <v>22</v>
      </c>
      <c r="B27" s="163"/>
      <c r="C27" s="270"/>
      <c r="D27" s="107"/>
      <c r="E27" s="260"/>
      <c r="F27" s="483"/>
      <c r="G27" s="214"/>
      <c r="H27" s="264"/>
      <c r="I27" s="469"/>
    </row>
    <row r="28" spans="1:9" ht="20.100000000000001" customHeight="1" x14ac:dyDescent="0.15">
      <c r="A28" s="108">
        <v>23</v>
      </c>
      <c r="B28" s="163"/>
      <c r="C28" s="270"/>
      <c r="D28" s="107"/>
      <c r="E28" s="260"/>
      <c r="F28" s="483"/>
      <c r="G28" s="214"/>
      <c r="H28" s="264"/>
      <c r="I28" s="469"/>
    </row>
    <row r="29" spans="1:9" ht="20.100000000000001" customHeight="1" x14ac:dyDescent="0.15">
      <c r="A29" s="108">
        <v>24</v>
      </c>
      <c r="B29" s="163"/>
      <c r="C29" s="270"/>
      <c r="D29" s="107"/>
      <c r="E29" s="260"/>
      <c r="F29" s="483"/>
      <c r="G29" s="214"/>
      <c r="H29" s="264"/>
      <c r="I29" s="469"/>
    </row>
    <row r="30" spans="1:9" ht="20.100000000000001" customHeight="1" x14ac:dyDescent="0.15">
      <c r="A30" s="108">
        <v>25</v>
      </c>
      <c r="B30" s="163"/>
      <c r="C30" s="270"/>
      <c r="D30" s="107"/>
      <c r="E30" s="260"/>
      <c r="F30" s="483"/>
      <c r="G30" s="214"/>
      <c r="H30" s="264"/>
      <c r="I30" s="469"/>
    </row>
    <row r="31" spans="1:9" ht="20.100000000000001" customHeight="1" x14ac:dyDescent="0.15">
      <c r="A31" s="108">
        <v>26</v>
      </c>
      <c r="B31" s="163"/>
      <c r="C31" s="270"/>
      <c r="D31" s="107"/>
      <c r="E31" s="260"/>
      <c r="F31" s="483"/>
      <c r="G31" s="214"/>
      <c r="H31" s="264"/>
      <c r="I31" s="469"/>
    </row>
    <row r="32" spans="1:9" ht="20.100000000000001" customHeight="1" x14ac:dyDescent="0.15">
      <c r="A32" s="108">
        <v>27</v>
      </c>
      <c r="B32" s="163"/>
      <c r="C32" s="270"/>
      <c r="D32" s="107"/>
      <c r="E32" s="260"/>
      <c r="F32" s="483"/>
      <c r="G32" s="214"/>
      <c r="H32" s="264"/>
      <c r="I32" s="469"/>
    </row>
    <row r="33" spans="1:9" ht="20.100000000000001" customHeight="1" x14ac:dyDescent="0.15">
      <c r="A33" s="108">
        <v>28</v>
      </c>
      <c r="B33" s="163"/>
      <c r="C33" s="270"/>
      <c r="D33" s="107"/>
      <c r="E33" s="260"/>
      <c r="F33" s="483"/>
      <c r="G33" s="214"/>
      <c r="H33" s="264"/>
      <c r="I33" s="469"/>
    </row>
    <row r="34" spans="1:9" ht="20.100000000000001" customHeight="1" x14ac:dyDescent="0.15">
      <c r="A34" s="108">
        <v>29</v>
      </c>
      <c r="B34" s="163"/>
      <c r="C34" s="270"/>
      <c r="D34" s="107"/>
      <c r="E34" s="260"/>
      <c r="F34" s="483"/>
      <c r="G34" s="214"/>
      <c r="H34" s="264"/>
      <c r="I34" s="469"/>
    </row>
    <row r="35" spans="1:9" ht="20.100000000000001" customHeight="1" x14ac:dyDescent="0.15">
      <c r="A35" s="108">
        <v>30</v>
      </c>
      <c r="B35" s="163"/>
      <c r="C35" s="270"/>
      <c r="D35" s="107"/>
      <c r="E35" s="260"/>
      <c r="F35" s="483"/>
      <c r="G35" s="214"/>
      <c r="H35" s="264"/>
      <c r="I35" s="469"/>
    </row>
  </sheetData>
  <phoneticPr fontId="15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J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20" customWidth="1"/>
    <col min="2" max="2" width="22.25" style="15" customWidth="1"/>
    <col min="3" max="4" width="12" style="101" customWidth="1"/>
    <col min="5" max="5" width="12.75" style="101" customWidth="1"/>
    <col min="6" max="6" width="19.125" style="15" customWidth="1"/>
    <col min="7" max="7" width="14.875" style="15" customWidth="1"/>
    <col min="8" max="8" width="21.375" style="15" customWidth="1"/>
    <col min="9" max="9" width="21.25" style="15" customWidth="1"/>
    <col min="10" max="10" width="18.25" style="15" customWidth="1"/>
    <col min="11" max="16384" width="9" style="15"/>
  </cols>
  <sheetData>
    <row r="1" spans="1:10" s="6" customFormat="1" ht="28.15" customHeight="1" x14ac:dyDescent="0.15">
      <c r="A1" s="559" t="s">
        <v>307</v>
      </c>
      <c r="B1" s="313" t="s">
        <v>555</v>
      </c>
      <c r="C1" s="311"/>
      <c r="D1" s="311"/>
      <c r="E1" s="311"/>
      <c r="F1" s="312"/>
    </row>
    <row r="2" spans="1:10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  <c r="E2" s="7"/>
    </row>
    <row r="3" spans="1:10" s="2" customFormat="1" ht="19.5" thickBot="1" x14ac:dyDescent="0.2">
      <c r="A3" s="552" t="s">
        <v>306</v>
      </c>
      <c r="B3" s="554">
        <f>项目基础信息!B6</f>
        <v>44316</v>
      </c>
      <c r="C3" s="7"/>
      <c r="D3" s="7"/>
      <c r="E3" s="7"/>
    </row>
    <row r="4" spans="1:10" s="9" customFormat="1" ht="35.25" customHeight="1" x14ac:dyDescent="0.15">
      <c r="A4" s="41" t="s">
        <v>0</v>
      </c>
      <c r="B4" s="42" t="s">
        <v>375</v>
      </c>
      <c r="C4" s="106" t="s">
        <v>22</v>
      </c>
      <c r="D4" s="106" t="s">
        <v>554</v>
      </c>
      <c r="E4" s="190" t="s">
        <v>172</v>
      </c>
      <c r="F4" s="43" t="s">
        <v>117</v>
      </c>
      <c r="G4" s="213" t="s">
        <v>24</v>
      </c>
      <c r="H4" s="44" t="s">
        <v>556</v>
      </c>
      <c r="I4" s="44" t="s">
        <v>3</v>
      </c>
      <c r="J4" s="131" t="s">
        <v>33</v>
      </c>
    </row>
    <row r="5" spans="1:10" s="12" customFormat="1" ht="22.5" customHeight="1" x14ac:dyDescent="0.15">
      <c r="A5" s="175"/>
      <c r="B5" s="197" t="s">
        <v>153</v>
      </c>
      <c r="C5" s="405"/>
      <c r="D5" s="405"/>
      <c r="E5" s="419"/>
      <c r="F5" s="365">
        <f>SUM(F6:F25)</f>
        <v>0</v>
      </c>
      <c r="G5" s="420"/>
      <c r="H5" s="420"/>
      <c r="I5" s="288">
        <f>SUM(I6:I25)</f>
        <v>0</v>
      </c>
      <c r="J5" s="288"/>
    </row>
    <row r="6" spans="1:10" s="1" customFormat="1" ht="20.100000000000001" customHeight="1" x14ac:dyDescent="0.15">
      <c r="A6" s="45">
        <v>1</v>
      </c>
      <c r="B6" s="163"/>
      <c r="C6" s="270"/>
      <c r="D6" s="270"/>
      <c r="E6" s="105"/>
      <c r="F6" s="268"/>
      <c r="G6" s="96"/>
      <c r="H6" s="96"/>
      <c r="I6" s="170"/>
      <c r="J6" s="468"/>
    </row>
    <row r="7" spans="1:10" s="3" customFormat="1" ht="20.100000000000001" customHeight="1" x14ac:dyDescent="0.15">
      <c r="A7" s="45">
        <v>2</v>
      </c>
      <c r="B7" s="163"/>
      <c r="C7" s="270"/>
      <c r="D7" s="270"/>
      <c r="E7" s="107"/>
      <c r="F7" s="268"/>
      <c r="G7" s="214"/>
      <c r="H7" s="214"/>
      <c r="I7" s="264"/>
      <c r="J7" s="468"/>
    </row>
    <row r="8" spans="1:10" s="3" customFormat="1" ht="20.100000000000001" customHeight="1" x14ac:dyDescent="0.15">
      <c r="A8" s="108">
        <v>3</v>
      </c>
      <c r="B8" s="163"/>
      <c r="C8" s="270"/>
      <c r="D8" s="270"/>
      <c r="E8" s="107"/>
      <c r="F8" s="268"/>
      <c r="G8" s="214"/>
      <c r="H8" s="214"/>
      <c r="I8" s="264"/>
      <c r="J8" s="468"/>
    </row>
    <row r="9" spans="1:10" s="3" customFormat="1" ht="20.100000000000001" customHeight="1" x14ac:dyDescent="0.15">
      <c r="A9" s="108">
        <v>4</v>
      </c>
      <c r="B9" s="163"/>
      <c r="C9" s="270"/>
      <c r="D9" s="270"/>
      <c r="E9" s="107"/>
      <c r="F9" s="268"/>
      <c r="G9" s="214"/>
      <c r="H9" s="214"/>
      <c r="I9" s="264"/>
      <c r="J9" s="469"/>
    </row>
    <row r="10" spans="1:10" s="3" customFormat="1" ht="20.100000000000001" customHeight="1" x14ac:dyDescent="0.15">
      <c r="A10" s="108">
        <v>5</v>
      </c>
      <c r="B10" s="163"/>
      <c r="C10" s="270"/>
      <c r="D10" s="270"/>
      <c r="E10" s="107"/>
      <c r="F10" s="268"/>
      <c r="G10" s="214"/>
      <c r="H10" s="214"/>
      <c r="I10" s="264"/>
      <c r="J10" s="469"/>
    </row>
    <row r="11" spans="1:10" s="3" customFormat="1" ht="20.100000000000001" customHeight="1" x14ac:dyDescent="0.15">
      <c r="A11" s="108">
        <v>6</v>
      </c>
      <c r="B11" s="163"/>
      <c r="C11" s="270"/>
      <c r="D11" s="270"/>
      <c r="E11" s="107"/>
      <c r="F11" s="268"/>
      <c r="G11" s="214"/>
      <c r="H11" s="214"/>
      <c r="I11" s="264"/>
      <c r="J11" s="469"/>
    </row>
    <row r="12" spans="1:10" s="3" customFormat="1" ht="20.100000000000001" customHeight="1" x14ac:dyDescent="0.15">
      <c r="A12" s="108">
        <v>7</v>
      </c>
      <c r="B12" s="163"/>
      <c r="C12" s="270"/>
      <c r="D12" s="270"/>
      <c r="E12" s="107"/>
      <c r="F12" s="260"/>
      <c r="G12" s="214"/>
      <c r="H12" s="214"/>
      <c r="I12" s="264"/>
      <c r="J12" s="469"/>
    </row>
    <row r="13" spans="1:10" s="3" customFormat="1" ht="20.100000000000001" customHeight="1" x14ac:dyDescent="0.15">
      <c r="A13" s="108">
        <v>8</v>
      </c>
      <c r="B13" s="163"/>
      <c r="C13" s="270"/>
      <c r="D13" s="270"/>
      <c r="E13" s="107"/>
      <c r="F13" s="260"/>
      <c r="G13" s="214"/>
      <c r="H13" s="214"/>
      <c r="I13" s="264"/>
      <c r="J13" s="469"/>
    </row>
    <row r="14" spans="1:10" s="3" customFormat="1" ht="20.100000000000001" customHeight="1" x14ac:dyDescent="0.15">
      <c r="A14" s="108">
        <v>9</v>
      </c>
      <c r="B14" s="163"/>
      <c r="C14" s="270"/>
      <c r="D14" s="270"/>
      <c r="E14" s="107"/>
      <c r="F14" s="260"/>
      <c r="G14" s="214"/>
      <c r="H14" s="214"/>
      <c r="I14" s="264"/>
      <c r="J14" s="469"/>
    </row>
    <row r="15" spans="1:10" s="3" customFormat="1" ht="20.100000000000001" customHeight="1" x14ac:dyDescent="0.15">
      <c r="A15" s="108">
        <v>10</v>
      </c>
      <c r="B15" s="163"/>
      <c r="C15" s="270"/>
      <c r="D15" s="270"/>
      <c r="E15" s="107"/>
      <c r="F15" s="260"/>
      <c r="G15" s="214"/>
      <c r="H15" s="214"/>
      <c r="I15" s="264"/>
      <c r="J15" s="469"/>
    </row>
    <row r="16" spans="1:10" s="3" customFormat="1" ht="20.100000000000001" customHeight="1" x14ac:dyDescent="0.15">
      <c r="A16" s="108">
        <v>11</v>
      </c>
      <c r="B16" s="163"/>
      <c r="C16" s="270"/>
      <c r="D16" s="270"/>
      <c r="E16" s="107"/>
      <c r="F16" s="260"/>
      <c r="G16" s="214"/>
      <c r="H16" s="214"/>
      <c r="I16" s="264"/>
      <c r="J16" s="469"/>
    </row>
    <row r="17" spans="1:10" s="3" customFormat="1" ht="20.100000000000001" customHeight="1" x14ac:dyDescent="0.15">
      <c r="A17" s="108">
        <v>12</v>
      </c>
      <c r="B17" s="163"/>
      <c r="C17" s="270"/>
      <c r="D17" s="270"/>
      <c r="E17" s="107"/>
      <c r="F17" s="260"/>
      <c r="G17" s="214"/>
      <c r="H17" s="214"/>
      <c r="I17" s="264"/>
      <c r="J17" s="469"/>
    </row>
    <row r="18" spans="1:10" s="3" customFormat="1" ht="20.100000000000001" customHeight="1" x14ac:dyDescent="0.15">
      <c r="A18" s="108">
        <v>13</v>
      </c>
      <c r="B18" s="163"/>
      <c r="C18" s="270"/>
      <c r="D18" s="270"/>
      <c r="E18" s="107"/>
      <c r="F18" s="260"/>
      <c r="G18" s="214"/>
      <c r="H18" s="214"/>
      <c r="I18" s="264"/>
      <c r="J18" s="469"/>
    </row>
    <row r="19" spans="1:10" s="3" customFormat="1" ht="20.100000000000001" customHeight="1" x14ac:dyDescent="0.15">
      <c r="A19" s="108">
        <v>14</v>
      </c>
      <c r="B19" s="163"/>
      <c r="C19" s="270"/>
      <c r="D19" s="270"/>
      <c r="E19" s="107"/>
      <c r="F19" s="260"/>
      <c r="G19" s="214"/>
      <c r="H19" s="214"/>
      <c r="I19" s="264"/>
      <c r="J19" s="469"/>
    </row>
    <row r="20" spans="1:10" s="3" customFormat="1" ht="20.100000000000001" customHeight="1" x14ac:dyDescent="0.15">
      <c r="A20" s="108">
        <v>15</v>
      </c>
      <c r="B20" s="163"/>
      <c r="C20" s="270"/>
      <c r="D20" s="270"/>
      <c r="E20" s="107"/>
      <c r="F20" s="260"/>
      <c r="G20" s="214"/>
      <c r="H20" s="214"/>
      <c r="I20" s="264"/>
      <c r="J20" s="469"/>
    </row>
    <row r="21" spans="1:10" s="3" customFormat="1" ht="20.100000000000001" customHeight="1" x14ac:dyDescent="0.15">
      <c r="A21" s="108">
        <v>16</v>
      </c>
      <c r="B21" s="163"/>
      <c r="C21" s="270"/>
      <c r="D21" s="270"/>
      <c r="E21" s="107"/>
      <c r="F21" s="260"/>
      <c r="G21" s="214"/>
      <c r="H21" s="214"/>
      <c r="I21" s="264"/>
      <c r="J21" s="469"/>
    </row>
    <row r="22" spans="1:10" s="3" customFormat="1" ht="20.100000000000001" customHeight="1" x14ac:dyDescent="0.15">
      <c r="A22" s="108">
        <v>17</v>
      </c>
      <c r="B22" s="163"/>
      <c r="C22" s="270"/>
      <c r="D22" s="270"/>
      <c r="E22" s="107"/>
      <c r="F22" s="260"/>
      <c r="G22" s="214"/>
      <c r="H22" s="214"/>
      <c r="I22" s="264"/>
      <c r="J22" s="469"/>
    </row>
    <row r="23" spans="1:10" s="3" customFormat="1" ht="20.100000000000001" customHeight="1" x14ac:dyDescent="0.15">
      <c r="A23" s="108">
        <v>18</v>
      </c>
      <c r="B23" s="163"/>
      <c r="C23" s="270"/>
      <c r="D23" s="270"/>
      <c r="E23" s="107"/>
      <c r="F23" s="260"/>
      <c r="G23" s="214"/>
      <c r="H23" s="214"/>
      <c r="I23" s="264"/>
      <c r="J23" s="469"/>
    </row>
    <row r="24" spans="1:10" s="3" customFormat="1" ht="20.100000000000001" customHeight="1" x14ac:dyDescent="0.15">
      <c r="A24" s="108">
        <v>19</v>
      </c>
      <c r="B24" s="163"/>
      <c r="C24" s="270"/>
      <c r="D24" s="270"/>
      <c r="E24" s="107"/>
      <c r="F24" s="260"/>
      <c r="G24" s="214"/>
      <c r="H24" s="214"/>
      <c r="I24" s="264"/>
      <c r="J24" s="469"/>
    </row>
    <row r="25" spans="1:10" s="3" customFormat="1" ht="20.100000000000001" customHeight="1" x14ac:dyDescent="0.15">
      <c r="A25" s="108">
        <v>20</v>
      </c>
      <c r="B25" s="163"/>
      <c r="C25" s="270"/>
      <c r="D25" s="270"/>
      <c r="E25" s="107"/>
      <c r="F25" s="260"/>
      <c r="G25" s="214"/>
      <c r="H25" s="214"/>
      <c r="I25" s="264"/>
      <c r="J25" s="469"/>
    </row>
    <row r="26" spans="1:10" ht="20.100000000000001" customHeight="1" x14ac:dyDescent="0.15">
      <c r="A26" s="108">
        <v>21</v>
      </c>
      <c r="B26" s="163"/>
      <c r="C26" s="270"/>
      <c r="D26" s="270"/>
      <c r="E26" s="107"/>
      <c r="F26" s="260"/>
      <c r="G26" s="214"/>
      <c r="H26" s="214"/>
      <c r="I26" s="264"/>
      <c r="J26" s="469"/>
    </row>
    <row r="27" spans="1:10" ht="20.100000000000001" customHeight="1" x14ac:dyDescent="0.15">
      <c r="A27" s="108">
        <v>22</v>
      </c>
      <c r="B27" s="163"/>
      <c r="C27" s="270"/>
      <c r="D27" s="270"/>
      <c r="E27" s="107"/>
      <c r="F27" s="260"/>
      <c r="G27" s="214"/>
      <c r="H27" s="214"/>
      <c r="I27" s="264"/>
      <c r="J27" s="469"/>
    </row>
    <row r="28" spans="1:10" ht="20.100000000000001" customHeight="1" x14ac:dyDescent="0.15">
      <c r="A28" s="108">
        <v>23</v>
      </c>
      <c r="B28" s="163"/>
      <c r="C28" s="270"/>
      <c r="D28" s="270"/>
      <c r="E28" s="107"/>
      <c r="F28" s="260"/>
      <c r="G28" s="214"/>
      <c r="H28" s="214"/>
      <c r="I28" s="264"/>
      <c r="J28" s="469"/>
    </row>
    <row r="29" spans="1:10" ht="20.100000000000001" customHeight="1" x14ac:dyDescent="0.15">
      <c r="A29" s="108">
        <v>24</v>
      </c>
      <c r="B29" s="163"/>
      <c r="C29" s="270"/>
      <c r="D29" s="270"/>
      <c r="E29" s="107"/>
      <c r="F29" s="260"/>
      <c r="G29" s="214"/>
      <c r="H29" s="214"/>
      <c r="I29" s="264"/>
      <c r="J29" s="469"/>
    </row>
    <row r="30" spans="1:10" ht="20.100000000000001" customHeight="1" x14ac:dyDescent="0.15">
      <c r="A30" s="108">
        <v>25</v>
      </c>
      <c r="B30" s="163"/>
      <c r="C30" s="270"/>
      <c r="D30" s="270"/>
      <c r="E30" s="107"/>
      <c r="F30" s="260"/>
      <c r="G30" s="214"/>
      <c r="H30" s="214"/>
      <c r="I30" s="264"/>
      <c r="J30" s="469"/>
    </row>
    <row r="31" spans="1:10" ht="20.100000000000001" customHeight="1" x14ac:dyDescent="0.15">
      <c r="A31" s="108">
        <v>26</v>
      </c>
      <c r="B31" s="163"/>
      <c r="C31" s="270"/>
      <c r="D31" s="270"/>
      <c r="E31" s="107"/>
      <c r="F31" s="260"/>
      <c r="G31" s="214"/>
      <c r="H31" s="214"/>
      <c r="I31" s="264"/>
      <c r="J31" s="469"/>
    </row>
    <row r="32" spans="1:10" ht="20.100000000000001" customHeight="1" x14ac:dyDescent="0.15">
      <c r="A32" s="108">
        <v>27</v>
      </c>
      <c r="B32" s="163"/>
      <c r="C32" s="270"/>
      <c r="D32" s="270"/>
      <c r="E32" s="107"/>
      <c r="F32" s="260"/>
      <c r="G32" s="214"/>
      <c r="H32" s="214"/>
      <c r="I32" s="264"/>
      <c r="J32" s="469"/>
    </row>
    <row r="33" spans="1:10" ht="20.100000000000001" customHeight="1" x14ac:dyDescent="0.15">
      <c r="A33" s="108">
        <v>28</v>
      </c>
      <c r="B33" s="163"/>
      <c r="C33" s="270"/>
      <c r="D33" s="270"/>
      <c r="E33" s="107"/>
      <c r="F33" s="260"/>
      <c r="G33" s="214"/>
      <c r="H33" s="214"/>
      <c r="I33" s="264"/>
      <c r="J33" s="469"/>
    </row>
    <row r="34" spans="1:10" ht="20.100000000000001" customHeight="1" x14ac:dyDescent="0.15">
      <c r="A34" s="108">
        <v>29</v>
      </c>
      <c r="B34" s="163"/>
      <c r="C34" s="270"/>
      <c r="D34" s="270"/>
      <c r="E34" s="107"/>
      <c r="F34" s="260"/>
      <c r="G34" s="214"/>
      <c r="H34" s="214"/>
      <c r="I34" s="264"/>
      <c r="J34" s="469"/>
    </row>
    <row r="35" spans="1:10" ht="20.100000000000001" customHeight="1" x14ac:dyDescent="0.15">
      <c r="A35" s="108">
        <v>30</v>
      </c>
      <c r="B35" s="163"/>
      <c r="C35" s="270"/>
      <c r="D35" s="270"/>
      <c r="E35" s="107"/>
      <c r="F35" s="260"/>
      <c r="G35" s="214"/>
      <c r="H35" s="214"/>
      <c r="I35" s="264"/>
      <c r="J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5"/>
  <dimension ref="A1:I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20" customWidth="1"/>
    <col min="2" max="2" width="27.125" style="15" customWidth="1"/>
    <col min="3" max="4" width="16.375" style="101" customWidth="1"/>
    <col min="5" max="5" width="13.875" style="15" customWidth="1"/>
    <col min="6" max="6" width="19.5" style="15" customWidth="1"/>
    <col min="7" max="7" width="20.5" style="15" customWidth="1"/>
    <col min="8" max="8" width="21.375" style="15" customWidth="1"/>
    <col min="9" max="9" width="20.375" style="15" customWidth="1"/>
    <col min="10" max="16384" width="9" style="15"/>
  </cols>
  <sheetData>
    <row r="1" spans="1:9" s="6" customFormat="1" ht="28.15" customHeight="1" x14ac:dyDescent="0.15">
      <c r="A1" s="559" t="s">
        <v>307</v>
      </c>
      <c r="B1" s="313" t="s">
        <v>344</v>
      </c>
      <c r="C1" s="311"/>
      <c r="D1" s="311"/>
      <c r="E1" s="312"/>
    </row>
    <row r="2" spans="1:9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9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9" s="9" customFormat="1" ht="35.25" customHeight="1" x14ac:dyDescent="0.15">
      <c r="A4" s="41" t="s">
        <v>0</v>
      </c>
      <c r="B4" s="42" t="s">
        <v>23</v>
      </c>
      <c r="C4" s="106" t="s">
        <v>22</v>
      </c>
      <c r="D4" s="106" t="s">
        <v>44</v>
      </c>
      <c r="E4" s="42" t="s">
        <v>82</v>
      </c>
      <c r="F4" s="43" t="s">
        <v>117</v>
      </c>
      <c r="G4" s="80" t="s">
        <v>24</v>
      </c>
      <c r="H4" s="44" t="s">
        <v>3</v>
      </c>
      <c r="I4" s="131" t="s">
        <v>33</v>
      </c>
    </row>
    <row r="5" spans="1:9" s="12" customFormat="1" ht="22.5" customHeight="1" x14ac:dyDescent="0.15">
      <c r="A5" s="175"/>
      <c r="B5" s="197" t="s">
        <v>153</v>
      </c>
      <c r="C5" s="405"/>
      <c r="D5" s="405"/>
      <c r="E5" s="276"/>
      <c r="F5" s="365">
        <f>SUM(F6:F25)</f>
        <v>0</v>
      </c>
      <c r="G5" s="175"/>
      <c r="H5" s="288">
        <f>SUM(H6:H25)</f>
        <v>0</v>
      </c>
      <c r="I5" s="288"/>
    </row>
    <row r="6" spans="1:9" s="1" customFormat="1" ht="20.100000000000001" customHeight="1" x14ac:dyDescent="0.15">
      <c r="A6" s="45">
        <v>1</v>
      </c>
      <c r="B6" s="375"/>
      <c r="C6" s="373"/>
      <c r="D6" s="373"/>
      <c r="E6" s="274"/>
      <c r="F6" s="261"/>
      <c r="G6" s="191"/>
      <c r="H6" s="170"/>
      <c r="I6" s="468"/>
    </row>
    <row r="7" spans="1:9" s="3" customFormat="1" ht="20.100000000000001" customHeight="1" x14ac:dyDescent="0.15">
      <c r="A7" s="45">
        <v>2</v>
      </c>
      <c r="B7" s="375"/>
      <c r="C7" s="373"/>
      <c r="D7" s="373"/>
      <c r="E7" s="274"/>
      <c r="F7" s="261"/>
      <c r="G7" s="254"/>
      <c r="H7" s="170"/>
      <c r="I7" s="468"/>
    </row>
    <row r="8" spans="1:9" s="3" customFormat="1" ht="20.100000000000001" customHeight="1" x14ac:dyDescent="0.15">
      <c r="A8" s="108">
        <v>3</v>
      </c>
      <c r="B8" s="375"/>
      <c r="C8" s="373"/>
      <c r="D8" s="373"/>
      <c r="E8" s="274"/>
      <c r="F8" s="261"/>
      <c r="G8" s="254"/>
      <c r="H8" s="170"/>
      <c r="I8" s="468"/>
    </row>
    <row r="9" spans="1:9" s="3" customFormat="1" ht="20.100000000000001" customHeight="1" x14ac:dyDescent="0.15">
      <c r="A9" s="108">
        <v>4</v>
      </c>
      <c r="B9" s="375"/>
      <c r="C9" s="373"/>
      <c r="D9" s="373"/>
      <c r="E9" s="274"/>
      <c r="F9" s="261"/>
      <c r="G9" s="254"/>
      <c r="H9" s="170"/>
      <c r="I9" s="469"/>
    </row>
    <row r="10" spans="1:9" s="3" customFormat="1" ht="20.100000000000001" customHeight="1" x14ac:dyDescent="0.15">
      <c r="A10" s="108">
        <v>5</v>
      </c>
      <c r="B10" s="375"/>
      <c r="C10" s="373"/>
      <c r="D10" s="373"/>
      <c r="E10" s="274"/>
      <c r="F10" s="261"/>
      <c r="G10" s="254"/>
      <c r="H10" s="170"/>
      <c r="I10" s="469"/>
    </row>
    <row r="11" spans="1:9" s="3" customFormat="1" ht="20.100000000000001" customHeight="1" x14ac:dyDescent="0.15">
      <c r="A11" s="108">
        <v>6</v>
      </c>
      <c r="B11" s="375"/>
      <c r="C11" s="373"/>
      <c r="D11" s="373"/>
      <c r="E11" s="274"/>
      <c r="F11" s="261"/>
      <c r="G11" s="254"/>
      <c r="H11" s="170"/>
      <c r="I11" s="469"/>
    </row>
    <row r="12" spans="1:9" s="3" customFormat="1" ht="20.100000000000001" customHeight="1" x14ac:dyDescent="0.15">
      <c r="A12" s="108">
        <v>7</v>
      </c>
      <c r="B12" s="375"/>
      <c r="C12" s="373"/>
      <c r="D12" s="373"/>
      <c r="E12" s="274"/>
      <c r="F12" s="261"/>
      <c r="G12" s="254"/>
      <c r="H12" s="170"/>
      <c r="I12" s="469"/>
    </row>
    <row r="13" spans="1:9" s="3" customFormat="1" ht="20.100000000000001" customHeight="1" x14ac:dyDescent="0.15">
      <c r="A13" s="108">
        <v>8</v>
      </c>
      <c r="B13" s="375"/>
      <c r="C13" s="373"/>
      <c r="D13" s="373"/>
      <c r="E13" s="274"/>
      <c r="F13" s="261"/>
      <c r="G13" s="254"/>
      <c r="H13" s="170"/>
      <c r="I13" s="469"/>
    </row>
    <row r="14" spans="1:9" s="3" customFormat="1" ht="20.100000000000001" customHeight="1" x14ac:dyDescent="0.15">
      <c r="A14" s="108">
        <v>9</v>
      </c>
      <c r="B14" s="375"/>
      <c r="C14" s="373"/>
      <c r="D14" s="373"/>
      <c r="E14" s="274"/>
      <c r="F14" s="261"/>
      <c r="G14" s="254"/>
      <c r="H14" s="170"/>
      <c r="I14" s="469"/>
    </row>
    <row r="15" spans="1:9" s="3" customFormat="1" ht="20.100000000000001" customHeight="1" x14ac:dyDescent="0.15">
      <c r="A15" s="108">
        <v>10</v>
      </c>
      <c r="B15" s="375"/>
      <c r="C15" s="373"/>
      <c r="D15" s="373"/>
      <c r="E15" s="274"/>
      <c r="F15" s="261"/>
      <c r="G15" s="254"/>
      <c r="H15" s="170"/>
      <c r="I15" s="469"/>
    </row>
    <row r="16" spans="1:9" s="3" customFormat="1" ht="20.100000000000001" customHeight="1" x14ac:dyDescent="0.15">
      <c r="A16" s="108">
        <v>11</v>
      </c>
      <c r="B16" s="375"/>
      <c r="C16" s="373"/>
      <c r="D16" s="373"/>
      <c r="E16" s="274"/>
      <c r="F16" s="261"/>
      <c r="G16" s="254"/>
      <c r="H16" s="170"/>
      <c r="I16" s="469"/>
    </row>
    <row r="17" spans="1:9" s="3" customFormat="1" ht="20.100000000000001" customHeight="1" x14ac:dyDescent="0.15">
      <c r="A17" s="108">
        <v>12</v>
      </c>
      <c r="B17" s="375"/>
      <c r="C17" s="373"/>
      <c r="D17" s="373"/>
      <c r="E17" s="274"/>
      <c r="F17" s="261"/>
      <c r="G17" s="254"/>
      <c r="H17" s="170"/>
      <c r="I17" s="469"/>
    </row>
    <row r="18" spans="1:9" s="3" customFormat="1" ht="20.100000000000001" customHeight="1" x14ac:dyDescent="0.15">
      <c r="A18" s="108">
        <v>13</v>
      </c>
      <c r="B18" s="375"/>
      <c r="C18" s="373"/>
      <c r="D18" s="373"/>
      <c r="E18" s="274"/>
      <c r="F18" s="261"/>
      <c r="G18" s="254"/>
      <c r="H18" s="170"/>
      <c r="I18" s="469"/>
    </row>
    <row r="19" spans="1:9" s="3" customFormat="1" ht="20.100000000000001" customHeight="1" x14ac:dyDescent="0.15">
      <c r="A19" s="108">
        <v>14</v>
      </c>
      <c r="B19" s="163"/>
      <c r="C19" s="270"/>
      <c r="D19" s="270"/>
      <c r="E19" s="274"/>
      <c r="F19" s="260"/>
      <c r="G19" s="254"/>
      <c r="H19" s="170"/>
      <c r="I19" s="469"/>
    </row>
    <row r="20" spans="1:9" s="3" customFormat="1" ht="20.100000000000001" customHeight="1" x14ac:dyDescent="0.15">
      <c r="A20" s="108">
        <v>15</v>
      </c>
      <c r="B20" s="163"/>
      <c r="C20" s="270"/>
      <c r="D20" s="270"/>
      <c r="E20" s="274"/>
      <c r="F20" s="260"/>
      <c r="G20" s="254"/>
      <c r="H20" s="170"/>
      <c r="I20" s="469"/>
    </row>
    <row r="21" spans="1:9" s="3" customFormat="1" ht="20.100000000000001" customHeight="1" x14ac:dyDescent="0.15">
      <c r="A21" s="108">
        <v>16</v>
      </c>
      <c r="B21" s="163"/>
      <c r="C21" s="270"/>
      <c r="D21" s="270"/>
      <c r="E21" s="274"/>
      <c r="F21" s="260"/>
      <c r="G21" s="254"/>
      <c r="H21" s="170"/>
      <c r="I21" s="469"/>
    </row>
    <row r="22" spans="1:9" s="3" customFormat="1" ht="20.100000000000001" customHeight="1" x14ac:dyDescent="0.15">
      <c r="A22" s="108">
        <v>17</v>
      </c>
      <c r="B22" s="163"/>
      <c r="C22" s="270"/>
      <c r="D22" s="270"/>
      <c r="E22" s="274"/>
      <c r="F22" s="260"/>
      <c r="G22" s="254"/>
      <c r="H22" s="170"/>
      <c r="I22" s="469"/>
    </row>
    <row r="23" spans="1:9" s="3" customFormat="1" ht="20.100000000000001" customHeight="1" x14ac:dyDescent="0.15">
      <c r="A23" s="108">
        <v>18</v>
      </c>
      <c r="B23" s="163"/>
      <c r="C23" s="270"/>
      <c r="D23" s="270"/>
      <c r="E23" s="274"/>
      <c r="F23" s="260"/>
      <c r="G23" s="254"/>
      <c r="H23" s="170"/>
      <c r="I23" s="469"/>
    </row>
    <row r="24" spans="1:9" s="3" customFormat="1" ht="20.100000000000001" customHeight="1" x14ac:dyDescent="0.15">
      <c r="A24" s="108">
        <v>19</v>
      </c>
      <c r="B24" s="163"/>
      <c r="C24" s="270"/>
      <c r="D24" s="270"/>
      <c r="E24" s="275"/>
      <c r="F24" s="260"/>
      <c r="G24" s="254"/>
      <c r="H24" s="170"/>
      <c r="I24" s="469"/>
    </row>
    <row r="25" spans="1:9" s="3" customFormat="1" ht="20.100000000000001" customHeight="1" x14ac:dyDescent="0.15">
      <c r="A25" s="108">
        <v>20</v>
      </c>
      <c r="B25" s="163"/>
      <c r="C25" s="270"/>
      <c r="D25" s="270"/>
      <c r="E25" s="275"/>
      <c r="F25" s="260"/>
      <c r="G25" s="254"/>
      <c r="H25" s="170"/>
      <c r="I25" s="469"/>
    </row>
    <row r="26" spans="1:9" ht="20.100000000000001" customHeight="1" x14ac:dyDescent="0.15">
      <c r="A26" s="108">
        <v>21</v>
      </c>
      <c r="B26" s="163"/>
      <c r="C26" s="270"/>
      <c r="D26" s="270"/>
      <c r="E26" s="275"/>
      <c r="F26" s="260"/>
      <c r="G26" s="254"/>
      <c r="H26" s="170"/>
      <c r="I26" s="469"/>
    </row>
    <row r="27" spans="1:9" ht="20.100000000000001" customHeight="1" x14ac:dyDescent="0.15">
      <c r="A27" s="108">
        <v>22</v>
      </c>
      <c r="B27" s="163"/>
      <c r="C27" s="270"/>
      <c r="D27" s="270"/>
      <c r="E27" s="275"/>
      <c r="F27" s="260"/>
      <c r="G27" s="254"/>
      <c r="H27" s="170"/>
      <c r="I27" s="469"/>
    </row>
    <row r="28" spans="1:9" ht="20.100000000000001" customHeight="1" x14ac:dyDescent="0.15">
      <c r="A28" s="108">
        <v>23</v>
      </c>
      <c r="B28" s="163"/>
      <c r="C28" s="270"/>
      <c r="D28" s="270"/>
      <c r="E28" s="275"/>
      <c r="F28" s="260"/>
      <c r="G28" s="254"/>
      <c r="H28" s="170"/>
      <c r="I28" s="469"/>
    </row>
    <row r="29" spans="1:9" ht="20.100000000000001" customHeight="1" x14ac:dyDescent="0.15">
      <c r="A29" s="108">
        <v>24</v>
      </c>
      <c r="B29" s="163"/>
      <c r="C29" s="270"/>
      <c r="D29" s="270"/>
      <c r="E29" s="275"/>
      <c r="F29" s="260"/>
      <c r="G29" s="254"/>
      <c r="H29" s="170"/>
      <c r="I29" s="469"/>
    </row>
    <row r="30" spans="1:9" ht="20.100000000000001" customHeight="1" x14ac:dyDescent="0.15">
      <c r="A30" s="108">
        <v>25</v>
      </c>
      <c r="B30" s="163"/>
      <c r="C30" s="270"/>
      <c r="D30" s="270"/>
      <c r="E30" s="275"/>
      <c r="F30" s="260"/>
      <c r="G30" s="254"/>
      <c r="H30" s="170"/>
      <c r="I30" s="469"/>
    </row>
    <row r="31" spans="1:9" ht="20.100000000000001" customHeight="1" x14ac:dyDescent="0.15">
      <c r="A31" s="108">
        <v>26</v>
      </c>
      <c r="B31" s="163"/>
      <c r="C31" s="270"/>
      <c r="D31" s="270"/>
      <c r="E31" s="275"/>
      <c r="F31" s="260"/>
      <c r="G31" s="254"/>
      <c r="H31" s="170"/>
      <c r="I31" s="469"/>
    </row>
    <row r="32" spans="1:9" ht="20.100000000000001" customHeight="1" x14ac:dyDescent="0.15">
      <c r="A32" s="108">
        <v>27</v>
      </c>
      <c r="B32" s="163"/>
      <c r="C32" s="270"/>
      <c r="D32" s="270"/>
      <c r="E32" s="275"/>
      <c r="F32" s="260"/>
      <c r="G32" s="254"/>
      <c r="H32" s="170"/>
      <c r="I32" s="469"/>
    </row>
    <row r="33" spans="1:9" ht="20.100000000000001" customHeight="1" x14ac:dyDescent="0.15">
      <c r="A33" s="108">
        <v>28</v>
      </c>
      <c r="B33" s="163"/>
      <c r="C33" s="270"/>
      <c r="D33" s="270"/>
      <c r="E33" s="275"/>
      <c r="F33" s="260"/>
      <c r="G33" s="254"/>
      <c r="H33" s="170"/>
      <c r="I33" s="469"/>
    </row>
    <row r="34" spans="1:9" ht="20.100000000000001" customHeight="1" x14ac:dyDescent="0.15">
      <c r="A34" s="108">
        <v>29</v>
      </c>
      <c r="B34" s="163"/>
      <c r="C34" s="270"/>
      <c r="D34" s="270"/>
      <c r="E34" s="275"/>
      <c r="F34" s="260"/>
      <c r="G34" s="254"/>
      <c r="H34" s="170"/>
      <c r="I34" s="469"/>
    </row>
    <row r="35" spans="1:9" ht="20.100000000000001" customHeight="1" x14ac:dyDescent="0.15">
      <c r="A35" s="108">
        <v>30</v>
      </c>
      <c r="B35" s="163"/>
      <c r="C35" s="270"/>
      <c r="D35" s="270"/>
      <c r="E35" s="275"/>
      <c r="F35" s="260"/>
      <c r="G35" s="254"/>
      <c r="H35" s="170"/>
      <c r="I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6"/>
  <dimension ref="A1:L35"/>
  <sheetViews>
    <sheetView zoomScale="75" workbookViewId="0">
      <selection activeCell="F10" sqref="F10"/>
    </sheetView>
  </sheetViews>
  <sheetFormatPr defaultColWidth="10.25" defaultRowHeight="20.100000000000001" customHeight="1" x14ac:dyDescent="0.15"/>
  <cols>
    <col min="1" max="1" width="10.25" style="15" customWidth="1"/>
    <col min="2" max="2" width="31.875" style="15" customWidth="1"/>
    <col min="3" max="3" width="10.125" style="101" customWidth="1"/>
    <col min="4" max="4" width="13.375" style="15" customWidth="1"/>
    <col min="5" max="5" width="17.625" style="102" customWidth="1"/>
    <col min="6" max="7" width="10.5" style="2" customWidth="1"/>
    <col min="8" max="8" width="10" style="15" customWidth="1"/>
    <col min="9" max="9" width="13" style="15" customWidth="1"/>
    <col min="10" max="10" width="9.125" style="15" bestFit="1" customWidth="1"/>
    <col min="11" max="11" width="20.25" style="15" customWidth="1"/>
    <col min="12" max="16384" width="10.25" style="15"/>
  </cols>
  <sheetData>
    <row r="1" spans="1:12" s="6" customFormat="1" ht="28.15" customHeight="1" x14ac:dyDescent="0.15">
      <c r="A1" s="559" t="s">
        <v>307</v>
      </c>
      <c r="B1" s="313" t="s">
        <v>345</v>
      </c>
      <c r="C1" s="311"/>
      <c r="D1" s="311"/>
      <c r="E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18" customFormat="1" ht="31.5" customHeight="1" x14ac:dyDescent="0.15">
      <c r="A4" s="98" t="s">
        <v>0</v>
      </c>
      <c r="B4" s="36" t="s">
        <v>23</v>
      </c>
      <c r="C4" s="99" t="s">
        <v>22</v>
      </c>
      <c r="D4" s="36" t="s">
        <v>21</v>
      </c>
      <c r="E4" s="36" t="s">
        <v>117</v>
      </c>
      <c r="F4" s="36" t="s">
        <v>155</v>
      </c>
      <c r="G4" s="92" t="s">
        <v>154</v>
      </c>
      <c r="H4" s="188" t="s">
        <v>92</v>
      </c>
      <c r="I4" s="37" t="s">
        <v>89</v>
      </c>
      <c r="J4" s="94" t="s">
        <v>90</v>
      </c>
      <c r="K4" s="94" t="s">
        <v>3</v>
      </c>
      <c r="L4" s="131" t="s">
        <v>33</v>
      </c>
    </row>
    <row r="5" spans="1:12" s="18" customFormat="1" ht="22.5" customHeight="1" x14ac:dyDescent="0.15">
      <c r="A5" s="199"/>
      <c r="B5" s="194" t="s">
        <v>153</v>
      </c>
      <c r="C5" s="405"/>
      <c r="D5" s="194"/>
      <c r="E5" s="288">
        <f>SUM(E6:E35)</f>
        <v>0</v>
      </c>
      <c r="F5" s="194"/>
      <c r="G5" s="195"/>
      <c r="H5" s="211"/>
      <c r="I5" s="196"/>
      <c r="J5" s="196"/>
      <c r="K5" s="288">
        <f>SUM(K6:K35)</f>
        <v>0</v>
      </c>
      <c r="L5" s="288"/>
    </row>
    <row r="6" spans="1:12" s="1" customFormat="1" ht="20.100000000000001" customHeight="1" x14ac:dyDescent="0.15">
      <c r="A6" s="45">
        <v>1</v>
      </c>
      <c r="B6" s="163"/>
      <c r="C6" s="270"/>
      <c r="D6" s="51"/>
      <c r="E6" s="170"/>
      <c r="F6" s="52"/>
      <c r="G6" s="65"/>
      <c r="H6" s="191"/>
      <c r="I6" s="51"/>
      <c r="J6" s="51"/>
      <c r="K6" s="170"/>
      <c r="L6" s="468"/>
    </row>
    <row r="7" spans="1:12" s="1" customFormat="1" ht="20.100000000000001" customHeight="1" x14ac:dyDescent="0.15">
      <c r="A7" s="45">
        <v>2</v>
      </c>
      <c r="B7" s="163"/>
      <c r="C7" s="270"/>
      <c r="D7" s="51"/>
      <c r="E7" s="264"/>
      <c r="F7" s="52"/>
      <c r="G7" s="65"/>
      <c r="H7" s="191"/>
      <c r="I7" s="51"/>
      <c r="J7" s="51"/>
      <c r="K7" s="170"/>
      <c r="L7" s="468"/>
    </row>
    <row r="8" spans="1:12" s="1" customFormat="1" ht="20.100000000000001" customHeight="1" x14ac:dyDescent="0.15">
      <c r="A8" s="45">
        <v>3</v>
      </c>
      <c r="B8" s="163"/>
      <c r="C8" s="270"/>
      <c r="D8" s="51"/>
      <c r="E8" s="264"/>
      <c r="F8" s="52"/>
      <c r="G8" s="65"/>
      <c r="H8" s="191"/>
      <c r="I8" s="51"/>
      <c r="J8" s="51"/>
      <c r="K8" s="170"/>
      <c r="L8" s="468"/>
    </row>
    <row r="9" spans="1:12" s="1" customFormat="1" ht="20.100000000000001" customHeight="1" x14ac:dyDescent="0.15">
      <c r="A9" s="45">
        <v>4</v>
      </c>
      <c r="B9" s="163"/>
      <c r="C9" s="270"/>
      <c r="D9" s="51"/>
      <c r="E9" s="264"/>
      <c r="F9" s="52"/>
      <c r="G9" s="65"/>
      <c r="H9" s="191"/>
      <c r="I9" s="51"/>
      <c r="J9" s="51"/>
      <c r="K9" s="170"/>
      <c r="L9" s="469"/>
    </row>
    <row r="10" spans="1:12" s="1" customFormat="1" ht="20.100000000000001" customHeight="1" x14ac:dyDescent="0.15">
      <c r="A10" s="45">
        <v>5</v>
      </c>
      <c r="B10" s="163"/>
      <c r="C10" s="270"/>
      <c r="D10" s="51"/>
      <c r="E10" s="264"/>
      <c r="F10" s="52"/>
      <c r="G10" s="65"/>
      <c r="H10" s="191"/>
      <c r="I10" s="51"/>
      <c r="J10" s="51"/>
      <c r="K10" s="170"/>
      <c r="L10" s="469"/>
    </row>
    <row r="11" spans="1:12" s="1" customFormat="1" ht="20.100000000000001" customHeight="1" x14ac:dyDescent="0.15">
      <c r="A11" s="45">
        <v>6</v>
      </c>
      <c r="B11" s="163"/>
      <c r="C11" s="270"/>
      <c r="D11" s="51"/>
      <c r="E11" s="264"/>
      <c r="F11" s="52"/>
      <c r="G11" s="65"/>
      <c r="H11" s="191"/>
      <c r="I11" s="51"/>
      <c r="J11" s="51"/>
      <c r="K11" s="170"/>
      <c r="L11" s="469"/>
    </row>
    <row r="12" spans="1:12" s="1" customFormat="1" ht="20.100000000000001" customHeight="1" x14ac:dyDescent="0.15">
      <c r="A12" s="45">
        <v>7</v>
      </c>
      <c r="B12" s="163"/>
      <c r="C12" s="270"/>
      <c r="D12" s="51"/>
      <c r="E12" s="264"/>
      <c r="F12" s="52"/>
      <c r="G12" s="65"/>
      <c r="H12" s="191"/>
      <c r="I12" s="51"/>
      <c r="J12" s="51"/>
      <c r="K12" s="170"/>
      <c r="L12" s="469"/>
    </row>
    <row r="13" spans="1:12" s="1" customFormat="1" ht="20.100000000000001" customHeight="1" x14ac:dyDescent="0.15">
      <c r="A13" s="45">
        <v>8</v>
      </c>
      <c r="B13" s="163"/>
      <c r="C13" s="270"/>
      <c r="D13" s="51"/>
      <c r="E13" s="264"/>
      <c r="F13" s="52"/>
      <c r="G13" s="65"/>
      <c r="H13" s="191"/>
      <c r="I13" s="51"/>
      <c r="J13" s="51"/>
      <c r="K13" s="170"/>
      <c r="L13" s="469"/>
    </row>
    <row r="14" spans="1:12" s="1" customFormat="1" ht="20.100000000000001" customHeight="1" x14ac:dyDescent="0.15">
      <c r="A14" s="45">
        <v>9</v>
      </c>
      <c r="B14" s="163"/>
      <c r="C14" s="270"/>
      <c r="D14" s="51"/>
      <c r="E14" s="264"/>
      <c r="F14" s="52"/>
      <c r="G14" s="65"/>
      <c r="H14" s="191"/>
      <c r="I14" s="51"/>
      <c r="J14" s="51"/>
      <c r="K14" s="170"/>
      <c r="L14" s="469"/>
    </row>
    <row r="15" spans="1:12" s="1" customFormat="1" ht="20.100000000000001" customHeight="1" x14ac:dyDescent="0.15">
      <c r="A15" s="45">
        <v>10</v>
      </c>
      <c r="B15" s="163"/>
      <c r="C15" s="270"/>
      <c r="D15" s="51"/>
      <c r="E15" s="264"/>
      <c r="F15" s="52"/>
      <c r="G15" s="65"/>
      <c r="H15" s="191"/>
      <c r="I15" s="51"/>
      <c r="J15" s="51"/>
      <c r="K15" s="170"/>
      <c r="L15" s="469"/>
    </row>
    <row r="16" spans="1:12" s="1" customFormat="1" ht="20.100000000000001" customHeight="1" x14ac:dyDescent="0.15">
      <c r="A16" s="45">
        <v>11</v>
      </c>
      <c r="B16" s="163"/>
      <c r="C16" s="270"/>
      <c r="D16" s="51"/>
      <c r="E16" s="264"/>
      <c r="F16" s="52"/>
      <c r="G16" s="65"/>
      <c r="H16" s="191"/>
      <c r="I16" s="51"/>
      <c r="J16" s="51"/>
      <c r="K16" s="170"/>
      <c r="L16" s="469"/>
    </row>
    <row r="17" spans="1:12" s="1" customFormat="1" ht="20.100000000000001" customHeight="1" x14ac:dyDescent="0.15">
      <c r="A17" s="45">
        <v>12</v>
      </c>
      <c r="B17" s="163"/>
      <c r="C17" s="270"/>
      <c r="D17" s="51"/>
      <c r="E17" s="264"/>
      <c r="F17" s="52"/>
      <c r="G17" s="65"/>
      <c r="H17" s="191"/>
      <c r="I17" s="51"/>
      <c r="J17" s="51"/>
      <c r="K17" s="170"/>
      <c r="L17" s="469"/>
    </row>
    <row r="18" spans="1:12" s="1" customFormat="1" ht="20.100000000000001" customHeight="1" x14ac:dyDescent="0.15">
      <c r="A18" s="45">
        <v>13</v>
      </c>
      <c r="B18" s="163"/>
      <c r="C18" s="270"/>
      <c r="D18" s="51"/>
      <c r="E18" s="264"/>
      <c r="F18" s="52"/>
      <c r="G18" s="65"/>
      <c r="H18" s="191"/>
      <c r="I18" s="51"/>
      <c r="J18" s="51"/>
      <c r="K18" s="170"/>
      <c r="L18" s="469"/>
    </row>
    <row r="19" spans="1:12" s="1" customFormat="1" ht="20.100000000000001" customHeight="1" x14ac:dyDescent="0.15">
      <c r="A19" s="45">
        <v>14</v>
      </c>
      <c r="B19" s="163"/>
      <c r="C19" s="270"/>
      <c r="D19" s="51"/>
      <c r="E19" s="264"/>
      <c r="F19" s="52"/>
      <c r="G19" s="65"/>
      <c r="H19" s="191"/>
      <c r="I19" s="51"/>
      <c r="J19" s="51"/>
      <c r="K19" s="170"/>
      <c r="L19" s="469"/>
    </row>
    <row r="20" spans="1:12" s="1" customFormat="1" ht="20.100000000000001" customHeight="1" x14ac:dyDescent="0.15">
      <c r="A20" s="45">
        <v>15</v>
      </c>
      <c r="B20" s="163"/>
      <c r="C20" s="270"/>
      <c r="D20" s="51"/>
      <c r="E20" s="264"/>
      <c r="F20" s="52"/>
      <c r="G20" s="65"/>
      <c r="H20" s="191"/>
      <c r="I20" s="51"/>
      <c r="J20" s="51"/>
      <c r="K20" s="170"/>
      <c r="L20" s="469"/>
    </row>
    <row r="21" spans="1:12" s="1" customFormat="1" ht="20.100000000000001" customHeight="1" x14ac:dyDescent="0.15">
      <c r="A21" s="45">
        <v>16</v>
      </c>
      <c r="B21" s="163"/>
      <c r="C21" s="270"/>
      <c r="D21" s="51"/>
      <c r="E21" s="264"/>
      <c r="F21" s="52"/>
      <c r="G21" s="65"/>
      <c r="H21" s="191"/>
      <c r="I21" s="51"/>
      <c r="J21" s="51"/>
      <c r="K21" s="170"/>
      <c r="L21" s="469"/>
    </row>
    <row r="22" spans="1:12" s="1" customFormat="1" ht="20.100000000000001" customHeight="1" x14ac:dyDescent="0.15">
      <c r="A22" s="45">
        <v>17</v>
      </c>
      <c r="B22" s="163"/>
      <c r="C22" s="270"/>
      <c r="D22" s="51"/>
      <c r="E22" s="264"/>
      <c r="F22" s="52"/>
      <c r="G22" s="65"/>
      <c r="H22" s="191"/>
      <c r="I22" s="51"/>
      <c r="J22" s="51"/>
      <c r="K22" s="170"/>
      <c r="L22" s="469"/>
    </row>
    <row r="23" spans="1:12" s="1" customFormat="1" ht="20.100000000000001" customHeight="1" x14ac:dyDescent="0.15">
      <c r="A23" s="45">
        <v>18</v>
      </c>
      <c r="B23" s="163"/>
      <c r="C23" s="270"/>
      <c r="D23" s="51"/>
      <c r="E23" s="264"/>
      <c r="F23" s="52"/>
      <c r="G23" s="65"/>
      <c r="H23" s="191"/>
      <c r="I23" s="51"/>
      <c r="J23" s="51"/>
      <c r="K23" s="170"/>
      <c r="L23" s="469"/>
    </row>
    <row r="24" spans="1:12" s="1" customFormat="1" ht="20.100000000000001" customHeight="1" x14ac:dyDescent="0.15">
      <c r="A24" s="45">
        <v>19</v>
      </c>
      <c r="B24" s="163"/>
      <c r="C24" s="270"/>
      <c r="D24" s="51"/>
      <c r="E24" s="264"/>
      <c r="F24" s="52"/>
      <c r="G24" s="65"/>
      <c r="H24" s="191"/>
      <c r="I24" s="51"/>
      <c r="J24" s="51"/>
      <c r="K24" s="170"/>
      <c r="L24" s="469"/>
    </row>
    <row r="25" spans="1:12" s="1" customFormat="1" ht="20.100000000000001" customHeight="1" x14ac:dyDescent="0.15">
      <c r="A25" s="45">
        <v>20</v>
      </c>
      <c r="B25" s="163"/>
      <c r="C25" s="270"/>
      <c r="D25" s="51"/>
      <c r="E25" s="264"/>
      <c r="F25" s="52"/>
      <c r="G25" s="65"/>
      <c r="H25" s="191"/>
      <c r="I25" s="51"/>
      <c r="J25" s="51"/>
      <c r="K25" s="170"/>
      <c r="L25" s="469"/>
    </row>
    <row r="26" spans="1:12" s="1" customFormat="1" ht="20.100000000000001" customHeight="1" x14ac:dyDescent="0.15">
      <c r="A26" s="45">
        <v>21</v>
      </c>
      <c r="B26" s="163"/>
      <c r="C26" s="270"/>
      <c r="D26" s="51"/>
      <c r="E26" s="264"/>
      <c r="F26" s="52"/>
      <c r="G26" s="65"/>
      <c r="H26" s="191"/>
      <c r="I26" s="51"/>
      <c r="J26" s="51"/>
      <c r="K26" s="170"/>
      <c r="L26" s="469"/>
    </row>
    <row r="27" spans="1:12" s="1" customFormat="1" ht="20.100000000000001" customHeight="1" x14ac:dyDescent="0.15">
      <c r="A27" s="45">
        <v>22</v>
      </c>
      <c r="B27" s="163"/>
      <c r="C27" s="270"/>
      <c r="D27" s="51"/>
      <c r="E27" s="264"/>
      <c r="F27" s="52"/>
      <c r="G27" s="65"/>
      <c r="H27" s="191"/>
      <c r="I27" s="51"/>
      <c r="J27" s="51"/>
      <c r="K27" s="170"/>
      <c r="L27" s="469"/>
    </row>
    <row r="28" spans="1:12" s="1" customFormat="1" ht="20.100000000000001" customHeight="1" x14ac:dyDescent="0.15">
      <c r="A28" s="45">
        <v>23</v>
      </c>
      <c r="B28" s="163"/>
      <c r="C28" s="270"/>
      <c r="D28" s="51"/>
      <c r="E28" s="264"/>
      <c r="F28" s="52"/>
      <c r="G28" s="65"/>
      <c r="H28" s="191"/>
      <c r="I28" s="51"/>
      <c r="J28" s="51"/>
      <c r="K28" s="170"/>
      <c r="L28" s="469"/>
    </row>
    <row r="29" spans="1:12" s="1" customFormat="1" ht="20.100000000000001" customHeight="1" x14ac:dyDescent="0.15">
      <c r="A29" s="45">
        <v>24</v>
      </c>
      <c r="B29" s="163"/>
      <c r="C29" s="270"/>
      <c r="D29" s="51"/>
      <c r="E29" s="264"/>
      <c r="F29" s="52"/>
      <c r="G29" s="65"/>
      <c r="H29" s="191"/>
      <c r="I29" s="51"/>
      <c r="J29" s="51"/>
      <c r="K29" s="170"/>
      <c r="L29" s="469"/>
    </row>
    <row r="30" spans="1:12" s="1" customFormat="1" ht="20.100000000000001" customHeight="1" x14ac:dyDescent="0.15">
      <c r="A30" s="45">
        <v>25</v>
      </c>
      <c r="B30" s="163"/>
      <c r="C30" s="270"/>
      <c r="D30" s="51"/>
      <c r="E30" s="264"/>
      <c r="F30" s="52"/>
      <c r="G30" s="65"/>
      <c r="H30" s="191"/>
      <c r="I30" s="51"/>
      <c r="J30" s="51"/>
      <c r="K30" s="170"/>
      <c r="L30" s="469"/>
    </row>
    <row r="31" spans="1:12" s="1" customFormat="1" ht="20.100000000000001" customHeight="1" x14ac:dyDescent="0.15">
      <c r="A31" s="45">
        <v>26</v>
      </c>
      <c r="B31" s="163"/>
      <c r="C31" s="270"/>
      <c r="D31" s="51"/>
      <c r="E31" s="264"/>
      <c r="F31" s="52"/>
      <c r="G31" s="65"/>
      <c r="H31" s="191"/>
      <c r="I31" s="51"/>
      <c r="J31" s="51"/>
      <c r="K31" s="170"/>
      <c r="L31" s="469"/>
    </row>
    <row r="32" spans="1:12" s="1" customFormat="1" ht="20.100000000000001" customHeight="1" x14ac:dyDescent="0.15">
      <c r="A32" s="45">
        <v>27</v>
      </c>
      <c r="B32" s="163"/>
      <c r="C32" s="270"/>
      <c r="D32" s="51"/>
      <c r="E32" s="264"/>
      <c r="F32" s="52"/>
      <c r="G32" s="65"/>
      <c r="H32" s="191"/>
      <c r="I32" s="51"/>
      <c r="J32" s="51"/>
      <c r="K32" s="170"/>
      <c r="L32" s="469"/>
    </row>
    <row r="33" spans="1:12" s="1" customFormat="1" ht="20.100000000000001" customHeight="1" x14ac:dyDescent="0.15">
      <c r="A33" s="45">
        <v>28</v>
      </c>
      <c r="B33" s="163"/>
      <c r="C33" s="270"/>
      <c r="D33" s="51"/>
      <c r="E33" s="264"/>
      <c r="F33" s="52"/>
      <c r="G33" s="65"/>
      <c r="H33" s="191"/>
      <c r="I33" s="51"/>
      <c r="J33" s="51"/>
      <c r="K33" s="170"/>
      <c r="L33" s="469"/>
    </row>
    <row r="34" spans="1:12" s="1" customFormat="1" ht="20.100000000000001" customHeight="1" x14ac:dyDescent="0.15">
      <c r="A34" s="45">
        <v>29</v>
      </c>
      <c r="B34" s="163"/>
      <c r="C34" s="270"/>
      <c r="D34" s="51"/>
      <c r="E34" s="264"/>
      <c r="F34" s="52"/>
      <c r="G34" s="65"/>
      <c r="H34" s="191"/>
      <c r="I34" s="51"/>
      <c r="J34" s="51"/>
      <c r="K34" s="170"/>
      <c r="L34" s="469"/>
    </row>
    <row r="35" spans="1:12" s="1" customFormat="1" ht="20.100000000000001" customHeight="1" x14ac:dyDescent="0.15">
      <c r="A35" s="45">
        <v>30</v>
      </c>
      <c r="B35" s="163"/>
      <c r="C35" s="270"/>
      <c r="D35" s="51"/>
      <c r="E35" s="264"/>
      <c r="F35" s="52"/>
      <c r="G35" s="65"/>
      <c r="H35" s="191"/>
      <c r="I35" s="51"/>
      <c r="J35" s="51"/>
      <c r="K35" s="170"/>
      <c r="L35" s="469"/>
    </row>
  </sheetData>
  <protectedRanges>
    <protectedRange sqref="K6:K35" name="区域1_1"/>
  </protectedRanges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7"/>
  <dimension ref="A1:L35"/>
  <sheetViews>
    <sheetView zoomScale="75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31.75" style="15" customWidth="1"/>
    <col min="3" max="3" width="13.75" style="15" customWidth="1"/>
    <col min="4" max="4" width="14.875" style="15" customWidth="1"/>
    <col min="5" max="5" width="17.625" style="15" bestFit="1" customWidth="1"/>
    <col min="6" max="7" width="10.5" style="2" customWidth="1"/>
    <col min="8" max="8" width="9.5" style="15" customWidth="1"/>
    <col min="9" max="9" width="12.75" style="15" customWidth="1"/>
    <col min="10" max="10" width="11.25" style="15" customWidth="1"/>
    <col min="11" max="11" width="17.625" style="15" bestFit="1" customWidth="1"/>
    <col min="12" max="16384" width="9" style="15"/>
  </cols>
  <sheetData>
    <row r="1" spans="1:12" s="6" customFormat="1" ht="28.15" customHeight="1" x14ac:dyDescent="0.15">
      <c r="A1" s="559" t="s">
        <v>307</v>
      </c>
      <c r="B1" s="313" t="s">
        <v>526</v>
      </c>
      <c r="C1" s="311"/>
      <c r="D1" s="311"/>
      <c r="E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18" customFormat="1" ht="31.5" customHeight="1" x14ac:dyDescent="0.15">
      <c r="A4" s="98" t="s">
        <v>0</v>
      </c>
      <c r="B4" s="36" t="s">
        <v>23</v>
      </c>
      <c r="C4" s="36" t="s">
        <v>22</v>
      </c>
      <c r="D4" s="36" t="s">
        <v>21</v>
      </c>
      <c r="E4" s="36" t="s">
        <v>117</v>
      </c>
      <c r="F4" s="36" t="s">
        <v>155</v>
      </c>
      <c r="G4" s="92" t="s">
        <v>154</v>
      </c>
      <c r="H4" s="188" t="s">
        <v>92</v>
      </c>
      <c r="I4" s="37" t="s">
        <v>89</v>
      </c>
      <c r="J4" s="94" t="s">
        <v>90</v>
      </c>
      <c r="K4" s="94" t="s">
        <v>3</v>
      </c>
      <c r="L4" s="131" t="s">
        <v>33</v>
      </c>
    </row>
    <row r="5" spans="1:12" s="18" customFormat="1" ht="22.5" customHeight="1" x14ac:dyDescent="0.15">
      <c r="A5" s="199"/>
      <c r="B5" s="194" t="s">
        <v>153</v>
      </c>
      <c r="C5" s="405"/>
      <c r="D5" s="194"/>
      <c r="E5" s="288">
        <f>SUM(E6:E35)</f>
        <v>0</v>
      </c>
      <c r="F5" s="194"/>
      <c r="G5" s="195"/>
      <c r="H5" s="211"/>
      <c r="I5" s="196"/>
      <c r="J5" s="196"/>
      <c r="K5" s="288">
        <f>SUM(K6:K35)</f>
        <v>0</v>
      </c>
      <c r="L5" s="288"/>
    </row>
    <row r="6" spans="1:12" ht="20.100000000000001" customHeight="1" x14ac:dyDescent="0.15">
      <c r="A6" s="103">
        <v>1</v>
      </c>
      <c r="B6" s="163"/>
      <c r="C6" s="342"/>
      <c r="D6" s="104"/>
      <c r="E6" s="170"/>
      <c r="F6" s="52"/>
      <c r="G6" s="65"/>
      <c r="H6" s="256"/>
      <c r="I6" s="54"/>
      <c r="J6" s="54"/>
      <c r="K6" s="170"/>
      <c r="L6" s="468"/>
    </row>
    <row r="7" spans="1:12" ht="20.100000000000001" customHeight="1" x14ac:dyDescent="0.15">
      <c r="A7" s="103">
        <v>2</v>
      </c>
      <c r="B7" s="163"/>
      <c r="C7" s="342"/>
      <c r="D7" s="104"/>
      <c r="E7" s="170"/>
      <c r="F7" s="52"/>
      <c r="G7" s="65"/>
      <c r="H7" s="256"/>
      <c r="I7" s="54"/>
      <c r="J7" s="54"/>
      <c r="K7" s="170"/>
      <c r="L7" s="468"/>
    </row>
    <row r="8" spans="1:12" ht="20.100000000000001" customHeight="1" x14ac:dyDescent="0.15">
      <c r="A8" s="103">
        <v>3</v>
      </c>
      <c r="B8" s="163"/>
      <c r="C8" s="342"/>
      <c r="D8" s="104"/>
      <c r="E8" s="170"/>
      <c r="F8" s="52"/>
      <c r="G8" s="65"/>
      <c r="H8" s="256"/>
      <c r="I8" s="54"/>
      <c r="J8" s="54"/>
      <c r="K8" s="170"/>
      <c r="L8" s="468"/>
    </row>
    <row r="9" spans="1:12" ht="20.100000000000001" customHeight="1" x14ac:dyDescent="0.15">
      <c r="A9" s="103">
        <v>4</v>
      </c>
      <c r="B9" s="163"/>
      <c r="C9" s="342"/>
      <c r="D9" s="104"/>
      <c r="E9" s="170"/>
      <c r="F9" s="52"/>
      <c r="G9" s="65"/>
      <c r="H9" s="256"/>
      <c r="I9" s="54"/>
      <c r="J9" s="54"/>
      <c r="K9" s="170"/>
      <c r="L9" s="468"/>
    </row>
    <row r="10" spans="1:12" ht="20.100000000000001" customHeight="1" x14ac:dyDescent="0.15">
      <c r="A10" s="103">
        <v>5</v>
      </c>
      <c r="B10" s="163"/>
      <c r="C10" s="342"/>
      <c r="D10" s="104"/>
      <c r="E10" s="170"/>
      <c r="F10" s="52"/>
      <c r="G10" s="65"/>
      <c r="H10" s="256"/>
      <c r="I10" s="54"/>
      <c r="J10" s="54"/>
      <c r="K10" s="170"/>
      <c r="L10" s="468"/>
    </row>
    <row r="11" spans="1:12" ht="20.100000000000001" customHeight="1" x14ac:dyDescent="0.15">
      <c r="A11" s="103">
        <v>6</v>
      </c>
      <c r="B11" s="163"/>
      <c r="C11" s="342"/>
      <c r="D11" s="104"/>
      <c r="E11" s="170"/>
      <c r="F11" s="52"/>
      <c r="G11" s="65"/>
      <c r="H11" s="256"/>
      <c r="I11" s="54"/>
      <c r="J11" s="54"/>
      <c r="K11" s="170"/>
      <c r="L11" s="468"/>
    </row>
    <row r="12" spans="1:12" ht="20.100000000000001" customHeight="1" x14ac:dyDescent="0.15">
      <c r="A12" s="103">
        <v>7</v>
      </c>
      <c r="B12" s="163"/>
      <c r="C12" s="342"/>
      <c r="D12" s="104"/>
      <c r="E12" s="170"/>
      <c r="F12" s="52"/>
      <c r="G12" s="65"/>
      <c r="H12" s="256"/>
      <c r="I12" s="54"/>
      <c r="J12" s="54"/>
      <c r="K12" s="170"/>
      <c r="L12" s="468"/>
    </row>
    <row r="13" spans="1:12" ht="20.100000000000001" customHeight="1" x14ac:dyDescent="0.15">
      <c r="A13" s="103">
        <v>8</v>
      </c>
      <c r="B13" s="163"/>
      <c r="C13" s="342"/>
      <c r="D13" s="104"/>
      <c r="E13" s="170"/>
      <c r="F13" s="52"/>
      <c r="G13" s="65"/>
      <c r="H13" s="256"/>
      <c r="I13" s="54"/>
      <c r="J13" s="54"/>
      <c r="K13" s="170"/>
      <c r="L13" s="468"/>
    </row>
    <row r="14" spans="1:12" ht="20.100000000000001" customHeight="1" x14ac:dyDescent="0.15">
      <c r="A14" s="103">
        <v>9</v>
      </c>
      <c r="B14" s="163"/>
      <c r="C14" s="342"/>
      <c r="D14" s="104"/>
      <c r="E14" s="170"/>
      <c r="F14" s="52"/>
      <c r="G14" s="65"/>
      <c r="H14" s="256"/>
      <c r="I14" s="54"/>
      <c r="J14" s="54"/>
      <c r="K14" s="170"/>
      <c r="L14" s="468"/>
    </row>
    <row r="15" spans="1:12" ht="20.100000000000001" customHeight="1" x14ac:dyDescent="0.15">
      <c r="A15" s="103">
        <v>10</v>
      </c>
      <c r="B15" s="163"/>
      <c r="C15" s="342"/>
      <c r="D15" s="104"/>
      <c r="E15" s="170"/>
      <c r="F15" s="52"/>
      <c r="G15" s="65"/>
      <c r="H15" s="256"/>
      <c r="I15" s="54"/>
      <c r="J15" s="54"/>
      <c r="K15" s="170"/>
      <c r="L15" s="468"/>
    </row>
    <row r="16" spans="1:12" ht="20.100000000000001" customHeight="1" x14ac:dyDescent="0.15">
      <c r="A16" s="103">
        <v>11</v>
      </c>
      <c r="B16" s="163"/>
      <c r="C16" s="342"/>
      <c r="D16" s="104"/>
      <c r="E16" s="170"/>
      <c r="F16" s="52"/>
      <c r="G16" s="65"/>
      <c r="H16" s="256"/>
      <c r="I16" s="54"/>
      <c r="J16" s="54"/>
      <c r="K16" s="170"/>
      <c r="L16" s="468"/>
    </row>
    <row r="17" spans="1:12" ht="20.100000000000001" customHeight="1" x14ac:dyDescent="0.15">
      <c r="A17" s="103">
        <v>12</v>
      </c>
      <c r="B17" s="163"/>
      <c r="C17" s="342"/>
      <c r="D17" s="104"/>
      <c r="E17" s="170"/>
      <c r="F17" s="52"/>
      <c r="G17" s="65"/>
      <c r="H17" s="256"/>
      <c r="I17" s="54"/>
      <c r="J17" s="54"/>
      <c r="K17" s="170"/>
      <c r="L17" s="468"/>
    </row>
    <row r="18" spans="1:12" ht="20.100000000000001" customHeight="1" x14ac:dyDescent="0.15">
      <c r="A18" s="103">
        <v>13</v>
      </c>
      <c r="B18" s="163"/>
      <c r="C18" s="342"/>
      <c r="D18" s="104"/>
      <c r="E18" s="170"/>
      <c r="F18" s="52"/>
      <c r="G18" s="65"/>
      <c r="H18" s="256"/>
      <c r="I18" s="54"/>
      <c r="J18" s="54"/>
      <c r="K18" s="170"/>
      <c r="L18" s="468"/>
    </row>
    <row r="19" spans="1:12" ht="20.100000000000001" customHeight="1" x14ac:dyDescent="0.15">
      <c r="A19" s="103">
        <v>14</v>
      </c>
      <c r="B19" s="163"/>
      <c r="C19" s="342"/>
      <c r="D19" s="104"/>
      <c r="E19" s="170"/>
      <c r="F19" s="52"/>
      <c r="G19" s="65"/>
      <c r="H19" s="256"/>
      <c r="I19" s="54"/>
      <c r="J19" s="54"/>
      <c r="K19" s="170"/>
      <c r="L19" s="468"/>
    </row>
    <row r="20" spans="1:12" ht="20.100000000000001" customHeight="1" x14ac:dyDescent="0.15">
      <c r="A20" s="103">
        <v>15</v>
      </c>
      <c r="B20" s="163"/>
      <c r="C20" s="342"/>
      <c r="D20" s="104"/>
      <c r="E20" s="170"/>
      <c r="F20" s="52"/>
      <c r="G20" s="65"/>
      <c r="H20" s="256"/>
      <c r="I20" s="54"/>
      <c r="J20" s="54"/>
      <c r="K20" s="170"/>
      <c r="L20" s="468"/>
    </row>
    <row r="21" spans="1:12" ht="20.100000000000001" customHeight="1" x14ac:dyDescent="0.15">
      <c r="A21" s="103">
        <v>16</v>
      </c>
      <c r="B21" s="163"/>
      <c r="C21" s="342"/>
      <c r="D21" s="104"/>
      <c r="E21" s="170"/>
      <c r="F21" s="52"/>
      <c r="G21" s="65"/>
      <c r="H21" s="256"/>
      <c r="I21" s="54"/>
      <c r="J21" s="54"/>
      <c r="K21" s="170"/>
      <c r="L21" s="468"/>
    </row>
    <row r="22" spans="1:12" ht="20.100000000000001" customHeight="1" x14ac:dyDescent="0.15">
      <c r="A22" s="103">
        <v>17</v>
      </c>
      <c r="B22" s="163"/>
      <c r="C22" s="342"/>
      <c r="D22" s="104"/>
      <c r="E22" s="170"/>
      <c r="F22" s="52"/>
      <c r="G22" s="65"/>
      <c r="H22" s="256"/>
      <c r="I22" s="54"/>
      <c r="J22" s="54"/>
      <c r="K22" s="170"/>
      <c r="L22" s="468"/>
    </row>
    <row r="23" spans="1:12" ht="20.100000000000001" customHeight="1" x14ac:dyDescent="0.15">
      <c r="A23" s="103">
        <v>18</v>
      </c>
      <c r="B23" s="163"/>
      <c r="C23" s="342"/>
      <c r="D23" s="104"/>
      <c r="E23" s="170"/>
      <c r="F23" s="52"/>
      <c r="G23" s="65"/>
      <c r="H23" s="256"/>
      <c r="I23" s="54"/>
      <c r="J23" s="54"/>
      <c r="K23" s="170"/>
      <c r="L23" s="468"/>
    </row>
    <row r="24" spans="1:12" ht="20.100000000000001" customHeight="1" x14ac:dyDescent="0.15">
      <c r="A24" s="103">
        <v>19</v>
      </c>
      <c r="B24" s="163"/>
      <c r="C24" s="342"/>
      <c r="D24" s="104"/>
      <c r="E24" s="170"/>
      <c r="F24" s="52"/>
      <c r="G24" s="65"/>
      <c r="H24" s="256"/>
      <c r="I24" s="54"/>
      <c r="J24" s="54"/>
      <c r="K24" s="170"/>
      <c r="L24" s="468"/>
    </row>
    <row r="25" spans="1:12" ht="20.100000000000001" customHeight="1" x14ac:dyDescent="0.15">
      <c r="A25" s="103">
        <v>20</v>
      </c>
      <c r="B25" s="163"/>
      <c r="C25" s="342"/>
      <c r="D25" s="104"/>
      <c r="E25" s="170"/>
      <c r="F25" s="52"/>
      <c r="G25" s="65"/>
      <c r="H25" s="256"/>
      <c r="I25" s="54"/>
      <c r="J25" s="54"/>
      <c r="K25" s="170"/>
      <c r="L25" s="468"/>
    </row>
    <row r="26" spans="1:12" ht="20.100000000000001" customHeight="1" x14ac:dyDescent="0.15">
      <c r="A26" s="103">
        <v>21</v>
      </c>
      <c r="B26" s="163"/>
      <c r="C26" s="342"/>
      <c r="D26" s="104"/>
      <c r="E26" s="170"/>
      <c r="F26" s="52"/>
      <c r="G26" s="65"/>
      <c r="H26" s="256"/>
      <c r="I26" s="54"/>
      <c r="J26" s="54"/>
      <c r="K26" s="170"/>
      <c r="L26" s="468"/>
    </row>
    <row r="27" spans="1:12" ht="20.100000000000001" customHeight="1" x14ac:dyDescent="0.15">
      <c r="A27" s="103">
        <v>22</v>
      </c>
      <c r="B27" s="163"/>
      <c r="C27" s="342"/>
      <c r="D27" s="104"/>
      <c r="E27" s="170"/>
      <c r="F27" s="52"/>
      <c r="G27" s="65"/>
      <c r="H27" s="256"/>
      <c r="I27" s="54"/>
      <c r="J27" s="54"/>
      <c r="K27" s="170"/>
      <c r="L27" s="468"/>
    </row>
    <row r="28" spans="1:12" ht="20.100000000000001" customHeight="1" x14ac:dyDescent="0.15">
      <c r="A28" s="103">
        <v>23</v>
      </c>
      <c r="B28" s="163"/>
      <c r="C28" s="342"/>
      <c r="D28" s="104"/>
      <c r="E28" s="170"/>
      <c r="F28" s="52"/>
      <c r="G28" s="65"/>
      <c r="H28" s="256"/>
      <c r="I28" s="54"/>
      <c r="J28" s="54"/>
      <c r="K28" s="170"/>
      <c r="L28" s="468"/>
    </row>
    <row r="29" spans="1:12" ht="20.100000000000001" customHeight="1" x14ac:dyDescent="0.15">
      <c r="A29" s="103">
        <v>24</v>
      </c>
      <c r="B29" s="163"/>
      <c r="C29" s="342"/>
      <c r="D29" s="104"/>
      <c r="E29" s="170"/>
      <c r="F29" s="52"/>
      <c r="G29" s="65"/>
      <c r="H29" s="256"/>
      <c r="I29" s="54"/>
      <c r="J29" s="54"/>
      <c r="K29" s="170"/>
      <c r="L29" s="468"/>
    </row>
    <row r="30" spans="1:12" ht="20.100000000000001" customHeight="1" x14ac:dyDescent="0.15">
      <c r="A30" s="103">
        <v>25</v>
      </c>
      <c r="B30" s="163"/>
      <c r="C30" s="342"/>
      <c r="D30" s="104"/>
      <c r="E30" s="170"/>
      <c r="F30" s="52"/>
      <c r="G30" s="65"/>
      <c r="H30" s="256"/>
      <c r="I30" s="54"/>
      <c r="J30" s="54"/>
      <c r="K30" s="170"/>
      <c r="L30" s="468"/>
    </row>
    <row r="31" spans="1:12" ht="20.100000000000001" customHeight="1" x14ac:dyDescent="0.15">
      <c r="A31" s="103">
        <v>26</v>
      </c>
      <c r="B31" s="163"/>
      <c r="C31" s="342"/>
      <c r="D31" s="104"/>
      <c r="E31" s="170"/>
      <c r="F31" s="52"/>
      <c r="G31" s="65"/>
      <c r="H31" s="256"/>
      <c r="I31" s="54"/>
      <c r="J31" s="54"/>
      <c r="K31" s="170"/>
      <c r="L31" s="468"/>
    </row>
    <row r="32" spans="1:12" ht="20.100000000000001" customHeight="1" x14ac:dyDescent="0.15">
      <c r="A32" s="103">
        <v>27</v>
      </c>
      <c r="B32" s="163"/>
      <c r="C32" s="342"/>
      <c r="D32" s="104"/>
      <c r="E32" s="170"/>
      <c r="F32" s="52"/>
      <c r="G32" s="65"/>
      <c r="H32" s="256"/>
      <c r="I32" s="54"/>
      <c r="J32" s="54"/>
      <c r="K32" s="170"/>
      <c r="L32" s="468"/>
    </row>
    <row r="33" spans="1:12" ht="20.100000000000001" customHeight="1" x14ac:dyDescent="0.15">
      <c r="A33" s="103">
        <v>28</v>
      </c>
      <c r="B33" s="163"/>
      <c r="C33" s="342"/>
      <c r="D33" s="104"/>
      <c r="E33" s="170"/>
      <c r="F33" s="52"/>
      <c r="G33" s="65"/>
      <c r="H33" s="256"/>
      <c r="I33" s="54"/>
      <c r="J33" s="54"/>
      <c r="K33" s="170"/>
      <c r="L33" s="468"/>
    </row>
    <row r="34" spans="1:12" ht="20.100000000000001" customHeight="1" x14ac:dyDescent="0.15">
      <c r="A34" s="103">
        <v>29</v>
      </c>
      <c r="B34" s="163"/>
      <c r="C34" s="342"/>
      <c r="D34" s="104"/>
      <c r="E34" s="170"/>
      <c r="F34" s="52"/>
      <c r="G34" s="65"/>
      <c r="H34" s="256"/>
      <c r="I34" s="54"/>
      <c r="J34" s="54"/>
      <c r="K34" s="170"/>
      <c r="L34" s="468"/>
    </row>
    <row r="35" spans="1:12" ht="20.100000000000001" customHeight="1" x14ac:dyDescent="0.15">
      <c r="A35" s="103">
        <v>30</v>
      </c>
      <c r="B35" s="163"/>
      <c r="C35" s="342"/>
      <c r="D35" s="104"/>
      <c r="E35" s="170"/>
      <c r="F35" s="52"/>
      <c r="G35" s="65"/>
      <c r="H35" s="256"/>
      <c r="I35" s="54"/>
      <c r="J35" s="54"/>
      <c r="K35" s="170"/>
      <c r="L35" s="468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L35"/>
  <sheetViews>
    <sheetView zoomScale="66" zoomScaleNormal="66" workbookViewId="0">
      <selection activeCell="F10" sqref="F10"/>
    </sheetView>
  </sheetViews>
  <sheetFormatPr defaultColWidth="9" defaultRowHeight="20.100000000000001" customHeight="1" x14ac:dyDescent="0.15"/>
  <cols>
    <col min="1" max="1" width="10.25" style="15" customWidth="1"/>
    <col min="2" max="2" width="20.375" style="15" customWidth="1"/>
    <col min="3" max="3" width="12.375" style="15" customWidth="1"/>
    <col min="4" max="4" width="14.125" style="15" customWidth="1"/>
    <col min="5" max="5" width="17.625" style="15" bestFit="1" customWidth="1"/>
    <col min="6" max="6" width="15.875" style="15" customWidth="1"/>
    <col min="7" max="7" width="19.375" style="2" customWidth="1"/>
    <col min="8" max="8" width="11.875" style="15" customWidth="1"/>
    <col min="9" max="9" width="8" style="15" customWidth="1"/>
    <col min="10" max="10" width="11.25" style="15" customWidth="1"/>
    <col min="11" max="11" width="17.625" style="15" bestFit="1" customWidth="1"/>
    <col min="12" max="12" width="12.25" style="15" customWidth="1"/>
    <col min="13" max="16384" width="9" style="15"/>
  </cols>
  <sheetData>
    <row r="1" spans="1:12" s="6" customFormat="1" ht="28.15" customHeight="1" x14ac:dyDescent="0.15">
      <c r="A1" s="559" t="s">
        <v>307</v>
      </c>
      <c r="B1" s="313" t="s">
        <v>527</v>
      </c>
      <c r="C1" s="311"/>
      <c r="D1" s="311"/>
      <c r="E1" s="312"/>
      <c r="F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18" customFormat="1" ht="31.5" customHeight="1" x14ac:dyDescent="0.15">
      <c r="A4" s="98" t="s">
        <v>0</v>
      </c>
      <c r="B4" s="91" t="s">
        <v>649</v>
      </c>
      <c r="C4" s="36" t="s">
        <v>509</v>
      </c>
      <c r="D4" s="91" t="s">
        <v>634</v>
      </c>
      <c r="E4" s="42" t="s">
        <v>647</v>
      </c>
      <c r="F4" s="42" t="s">
        <v>648</v>
      </c>
      <c r="G4" s="92" t="s">
        <v>117</v>
      </c>
      <c r="H4" s="208" t="s">
        <v>79</v>
      </c>
      <c r="I4" s="208" t="s">
        <v>639</v>
      </c>
      <c r="J4" s="94" t="s">
        <v>641</v>
      </c>
      <c r="K4" s="94" t="s">
        <v>3</v>
      </c>
      <c r="L4" s="131" t="s">
        <v>33</v>
      </c>
    </row>
    <row r="5" spans="1:12" s="18" customFormat="1" ht="22.5" customHeight="1" x14ac:dyDescent="0.15">
      <c r="A5" s="199"/>
      <c r="B5" s="194" t="s">
        <v>153</v>
      </c>
      <c r="C5" s="405"/>
      <c r="D5" s="194"/>
      <c r="E5" s="288"/>
      <c r="F5" s="504"/>
      <c r="G5" s="500">
        <f>SUM(G6:G25)</f>
        <v>0</v>
      </c>
      <c r="H5" s="426"/>
      <c r="I5" s="426"/>
      <c r="J5" s="196"/>
      <c r="K5" s="288">
        <f>SUM(K6:K25)</f>
        <v>0</v>
      </c>
      <c r="L5" s="288"/>
    </row>
    <row r="6" spans="1:12" ht="20.100000000000001" customHeight="1" x14ac:dyDescent="0.15">
      <c r="A6" s="103">
        <v>1</v>
      </c>
      <c r="B6" s="163"/>
      <c r="C6" s="342"/>
      <c r="D6" s="104"/>
      <c r="E6" s="170"/>
      <c r="F6" s="503"/>
      <c r="G6" s="547"/>
      <c r="H6" s="499"/>
      <c r="I6" s="499"/>
      <c r="J6" s="54"/>
      <c r="K6" s="170"/>
      <c r="L6" s="468"/>
    </row>
    <row r="7" spans="1:12" ht="20.100000000000001" customHeight="1" x14ac:dyDescent="0.15">
      <c r="A7" s="103">
        <v>2</v>
      </c>
      <c r="B7" s="163"/>
      <c r="C7" s="342"/>
      <c r="D7" s="104"/>
      <c r="E7" s="170"/>
      <c r="F7" s="503"/>
      <c r="G7" s="547"/>
      <c r="H7" s="499"/>
      <c r="I7" s="499"/>
      <c r="J7" s="54"/>
      <c r="K7" s="170"/>
      <c r="L7" s="468"/>
    </row>
    <row r="8" spans="1:12" ht="20.100000000000001" customHeight="1" x14ac:dyDescent="0.15">
      <c r="A8" s="103">
        <v>3</v>
      </c>
      <c r="B8" s="163"/>
      <c r="C8" s="342"/>
      <c r="D8" s="104"/>
      <c r="E8" s="170"/>
      <c r="F8" s="503"/>
      <c r="G8" s="547"/>
      <c r="H8" s="499"/>
      <c r="I8" s="499"/>
      <c r="J8" s="54"/>
      <c r="K8" s="170"/>
      <c r="L8" s="468"/>
    </row>
    <row r="9" spans="1:12" ht="20.100000000000001" customHeight="1" x14ac:dyDescent="0.15">
      <c r="A9" s="103">
        <v>4</v>
      </c>
      <c r="B9" s="163"/>
      <c r="C9" s="342"/>
      <c r="D9" s="104"/>
      <c r="E9" s="170"/>
      <c r="F9" s="503"/>
      <c r="G9" s="547"/>
      <c r="H9" s="499"/>
      <c r="I9" s="499"/>
      <c r="J9" s="54"/>
      <c r="K9" s="170"/>
      <c r="L9" s="469"/>
    </row>
    <row r="10" spans="1:12" ht="20.100000000000001" customHeight="1" x14ac:dyDescent="0.15">
      <c r="A10" s="103">
        <v>5</v>
      </c>
      <c r="B10" s="163"/>
      <c r="C10" s="342"/>
      <c r="D10" s="104"/>
      <c r="E10" s="170"/>
      <c r="F10" s="503"/>
      <c r="G10" s="547"/>
      <c r="H10" s="499"/>
      <c r="I10" s="499"/>
      <c r="J10" s="54"/>
      <c r="K10" s="170"/>
      <c r="L10" s="469"/>
    </row>
    <row r="11" spans="1:12" ht="20.100000000000001" customHeight="1" x14ac:dyDescent="0.15">
      <c r="A11" s="103">
        <v>6</v>
      </c>
      <c r="B11" s="163"/>
      <c r="C11" s="342"/>
      <c r="D11" s="104"/>
      <c r="E11" s="170"/>
      <c r="F11" s="503"/>
      <c r="G11" s="547"/>
      <c r="H11" s="499"/>
      <c r="I11" s="499"/>
      <c r="J11" s="54"/>
      <c r="K11" s="170"/>
      <c r="L11" s="469"/>
    </row>
    <row r="12" spans="1:12" ht="20.100000000000001" customHeight="1" x14ac:dyDescent="0.15">
      <c r="A12" s="103">
        <v>7</v>
      </c>
      <c r="B12" s="163"/>
      <c r="C12" s="342"/>
      <c r="D12" s="104"/>
      <c r="E12" s="170"/>
      <c r="F12" s="503"/>
      <c r="G12" s="346"/>
      <c r="H12" s="499"/>
      <c r="I12" s="499"/>
      <c r="J12" s="54"/>
      <c r="K12" s="170"/>
      <c r="L12" s="469"/>
    </row>
    <row r="13" spans="1:12" ht="20.100000000000001" customHeight="1" x14ac:dyDescent="0.15">
      <c r="A13" s="103">
        <v>8</v>
      </c>
      <c r="B13" s="163"/>
      <c r="C13" s="342"/>
      <c r="D13" s="104"/>
      <c r="E13" s="170"/>
      <c r="F13" s="503"/>
      <c r="G13" s="346"/>
      <c r="H13" s="499"/>
      <c r="I13" s="499"/>
      <c r="J13" s="54"/>
      <c r="K13" s="170"/>
      <c r="L13" s="469"/>
    </row>
    <row r="14" spans="1:12" ht="20.100000000000001" customHeight="1" x14ac:dyDescent="0.15">
      <c r="A14" s="103">
        <v>9</v>
      </c>
      <c r="B14" s="163"/>
      <c r="C14" s="342"/>
      <c r="D14" s="104"/>
      <c r="E14" s="170"/>
      <c r="F14" s="503"/>
      <c r="G14" s="346"/>
      <c r="H14" s="499"/>
      <c r="I14" s="499"/>
      <c r="J14" s="54"/>
      <c r="K14" s="170"/>
      <c r="L14" s="469"/>
    </row>
    <row r="15" spans="1:12" ht="20.100000000000001" customHeight="1" x14ac:dyDescent="0.15">
      <c r="A15" s="103">
        <v>10</v>
      </c>
      <c r="B15" s="163"/>
      <c r="C15" s="342"/>
      <c r="D15" s="104"/>
      <c r="E15" s="170"/>
      <c r="F15" s="503"/>
      <c r="G15" s="346"/>
      <c r="H15" s="499"/>
      <c r="I15" s="499"/>
      <c r="J15" s="54"/>
      <c r="K15" s="170"/>
      <c r="L15" s="469"/>
    </row>
    <row r="16" spans="1:12" ht="20.100000000000001" customHeight="1" x14ac:dyDescent="0.15">
      <c r="A16" s="103">
        <v>11</v>
      </c>
      <c r="B16" s="163"/>
      <c r="C16" s="342"/>
      <c r="D16" s="104"/>
      <c r="E16" s="170"/>
      <c r="F16" s="503"/>
      <c r="G16" s="346"/>
      <c r="H16" s="499"/>
      <c r="I16" s="499"/>
      <c r="J16" s="54"/>
      <c r="K16" s="170"/>
      <c r="L16" s="469"/>
    </row>
    <row r="17" spans="1:12" ht="20.100000000000001" customHeight="1" x14ac:dyDescent="0.15">
      <c r="A17" s="103">
        <v>12</v>
      </c>
      <c r="B17" s="163"/>
      <c r="C17" s="342"/>
      <c r="D17" s="104"/>
      <c r="E17" s="170"/>
      <c r="F17" s="503"/>
      <c r="G17" s="546"/>
      <c r="H17" s="499"/>
      <c r="I17" s="499"/>
      <c r="J17" s="54"/>
      <c r="K17" s="170"/>
      <c r="L17" s="469"/>
    </row>
    <row r="18" spans="1:12" ht="20.100000000000001" customHeight="1" x14ac:dyDescent="0.15">
      <c r="A18" s="103">
        <v>13</v>
      </c>
      <c r="B18" s="163"/>
      <c r="C18" s="342"/>
      <c r="D18" s="104"/>
      <c r="E18" s="170"/>
      <c r="F18" s="503"/>
      <c r="G18" s="546"/>
      <c r="H18" s="499"/>
      <c r="I18" s="499"/>
      <c r="J18" s="54"/>
      <c r="K18" s="170"/>
      <c r="L18" s="469"/>
    </row>
    <row r="19" spans="1:12" ht="20.100000000000001" customHeight="1" x14ac:dyDescent="0.15">
      <c r="A19" s="103">
        <v>14</v>
      </c>
      <c r="B19" s="163"/>
      <c r="C19" s="342"/>
      <c r="D19" s="104"/>
      <c r="E19" s="170"/>
      <c r="F19" s="503"/>
      <c r="G19" s="546"/>
      <c r="H19" s="499"/>
      <c r="I19" s="499"/>
      <c r="J19" s="54"/>
      <c r="K19" s="170"/>
      <c r="L19" s="469"/>
    </row>
    <row r="20" spans="1:12" ht="20.100000000000001" customHeight="1" x14ac:dyDescent="0.15">
      <c r="A20" s="103">
        <v>15</v>
      </c>
      <c r="B20" s="163"/>
      <c r="C20" s="342"/>
      <c r="D20" s="104"/>
      <c r="E20" s="170"/>
      <c r="F20" s="503"/>
      <c r="G20" s="546"/>
      <c r="H20" s="499"/>
      <c r="I20" s="499"/>
      <c r="J20" s="54"/>
      <c r="K20" s="170"/>
      <c r="L20" s="469"/>
    </row>
    <row r="21" spans="1:12" ht="20.100000000000001" customHeight="1" x14ac:dyDescent="0.15">
      <c r="A21" s="103">
        <v>16</v>
      </c>
      <c r="B21" s="163"/>
      <c r="C21" s="342"/>
      <c r="D21" s="104"/>
      <c r="E21" s="170"/>
      <c r="F21" s="503"/>
      <c r="G21" s="546"/>
      <c r="H21" s="499"/>
      <c r="I21" s="499"/>
      <c r="J21" s="54"/>
      <c r="K21" s="170"/>
      <c r="L21" s="469"/>
    </row>
    <row r="22" spans="1:12" ht="20.100000000000001" customHeight="1" x14ac:dyDescent="0.15">
      <c r="A22" s="103">
        <v>17</v>
      </c>
      <c r="B22" s="163"/>
      <c r="C22" s="342"/>
      <c r="D22" s="104"/>
      <c r="E22" s="170"/>
      <c r="F22" s="503"/>
      <c r="G22" s="546"/>
      <c r="H22" s="499"/>
      <c r="I22" s="499"/>
      <c r="J22" s="54"/>
      <c r="K22" s="170"/>
      <c r="L22" s="469"/>
    </row>
    <row r="23" spans="1:12" ht="20.100000000000001" customHeight="1" x14ac:dyDescent="0.15">
      <c r="A23" s="103">
        <v>18</v>
      </c>
      <c r="B23" s="163"/>
      <c r="C23" s="342"/>
      <c r="D23" s="104"/>
      <c r="E23" s="170"/>
      <c r="F23" s="503"/>
      <c r="G23" s="546"/>
      <c r="H23" s="499"/>
      <c r="I23" s="499"/>
      <c r="J23" s="54"/>
      <c r="K23" s="170"/>
      <c r="L23" s="469"/>
    </row>
    <row r="24" spans="1:12" ht="20.100000000000001" customHeight="1" x14ac:dyDescent="0.15">
      <c r="A24" s="103">
        <v>19</v>
      </c>
      <c r="B24" s="163"/>
      <c r="C24" s="342"/>
      <c r="D24" s="104"/>
      <c r="E24" s="170"/>
      <c r="F24" s="503"/>
      <c r="G24" s="546"/>
      <c r="H24" s="499"/>
      <c r="I24" s="499"/>
      <c r="J24" s="54"/>
      <c r="K24" s="170"/>
      <c r="L24" s="469"/>
    </row>
    <row r="25" spans="1:12" ht="20.100000000000001" customHeight="1" x14ac:dyDescent="0.15">
      <c r="A25" s="103">
        <v>20</v>
      </c>
      <c r="B25" s="163"/>
      <c r="C25" s="342"/>
      <c r="D25" s="104"/>
      <c r="E25" s="170"/>
      <c r="F25" s="503"/>
      <c r="G25" s="546"/>
      <c r="H25" s="499"/>
      <c r="I25" s="499"/>
      <c r="J25" s="54"/>
      <c r="K25" s="170"/>
      <c r="L25" s="469"/>
    </row>
    <row r="26" spans="1:12" ht="20.100000000000001" customHeight="1" x14ac:dyDescent="0.15">
      <c r="A26" s="103">
        <v>21</v>
      </c>
      <c r="B26" s="163"/>
      <c r="C26" s="342"/>
      <c r="D26" s="104"/>
      <c r="E26" s="170"/>
      <c r="F26" s="503"/>
      <c r="G26" s="546"/>
      <c r="H26" s="499"/>
      <c r="I26" s="499"/>
      <c r="J26" s="54"/>
      <c r="K26" s="170"/>
      <c r="L26" s="469"/>
    </row>
    <row r="27" spans="1:12" ht="20.100000000000001" customHeight="1" x14ac:dyDescent="0.15">
      <c r="A27" s="103">
        <v>22</v>
      </c>
      <c r="B27" s="163"/>
      <c r="C27" s="342"/>
      <c r="D27" s="104"/>
      <c r="E27" s="170"/>
      <c r="F27" s="503"/>
      <c r="G27" s="546"/>
      <c r="H27" s="499"/>
      <c r="I27" s="499"/>
      <c r="J27" s="54"/>
      <c r="K27" s="170"/>
      <c r="L27" s="469"/>
    </row>
    <row r="28" spans="1:12" ht="20.100000000000001" customHeight="1" x14ac:dyDescent="0.15">
      <c r="A28" s="103">
        <v>23</v>
      </c>
      <c r="B28" s="163"/>
      <c r="C28" s="342"/>
      <c r="D28" s="104"/>
      <c r="E28" s="170"/>
      <c r="F28" s="503"/>
      <c r="G28" s="546"/>
      <c r="H28" s="499"/>
      <c r="I28" s="499"/>
      <c r="J28" s="54"/>
      <c r="K28" s="170"/>
      <c r="L28" s="469"/>
    </row>
    <row r="29" spans="1:12" ht="20.100000000000001" customHeight="1" x14ac:dyDescent="0.15">
      <c r="A29" s="103">
        <v>24</v>
      </c>
      <c r="B29" s="163"/>
      <c r="C29" s="342"/>
      <c r="D29" s="104"/>
      <c r="E29" s="170"/>
      <c r="F29" s="503"/>
      <c r="G29" s="546"/>
      <c r="H29" s="499"/>
      <c r="I29" s="499"/>
      <c r="J29" s="54"/>
      <c r="K29" s="170"/>
      <c r="L29" s="469"/>
    </row>
    <row r="30" spans="1:12" ht="20.100000000000001" customHeight="1" x14ac:dyDescent="0.15">
      <c r="A30" s="103">
        <v>25</v>
      </c>
      <c r="B30" s="163"/>
      <c r="C30" s="342"/>
      <c r="D30" s="104"/>
      <c r="E30" s="170"/>
      <c r="F30" s="503"/>
      <c r="G30" s="546"/>
      <c r="H30" s="499"/>
      <c r="I30" s="499"/>
      <c r="J30" s="54"/>
      <c r="K30" s="170"/>
      <c r="L30" s="469"/>
    </row>
    <row r="31" spans="1:12" ht="20.100000000000001" customHeight="1" x14ac:dyDescent="0.15">
      <c r="A31" s="103">
        <v>26</v>
      </c>
      <c r="B31" s="163"/>
      <c r="C31" s="342"/>
      <c r="D31" s="104"/>
      <c r="E31" s="170"/>
      <c r="F31" s="503"/>
      <c r="G31" s="546"/>
      <c r="H31" s="499"/>
      <c r="I31" s="499"/>
      <c r="J31" s="54"/>
      <c r="K31" s="170"/>
      <c r="L31" s="469"/>
    </row>
    <row r="32" spans="1:12" ht="20.100000000000001" customHeight="1" x14ac:dyDescent="0.15">
      <c r="A32" s="103">
        <v>27</v>
      </c>
      <c r="B32" s="163"/>
      <c r="C32" s="342"/>
      <c r="D32" s="104"/>
      <c r="E32" s="170"/>
      <c r="F32" s="503"/>
      <c r="G32" s="546"/>
      <c r="H32" s="499"/>
      <c r="I32" s="499"/>
      <c r="J32" s="54"/>
      <c r="K32" s="170"/>
      <c r="L32" s="469"/>
    </row>
    <row r="33" spans="1:12" ht="20.100000000000001" customHeight="1" x14ac:dyDescent="0.15">
      <c r="A33" s="103">
        <v>28</v>
      </c>
      <c r="B33" s="163"/>
      <c r="C33" s="342"/>
      <c r="D33" s="104"/>
      <c r="E33" s="170"/>
      <c r="F33" s="503"/>
      <c r="G33" s="546"/>
      <c r="H33" s="499"/>
      <c r="I33" s="499"/>
      <c r="J33" s="54"/>
      <c r="K33" s="170"/>
      <c r="L33" s="469"/>
    </row>
    <row r="34" spans="1:12" ht="20.100000000000001" customHeight="1" x14ac:dyDescent="0.15">
      <c r="A34" s="103">
        <v>29</v>
      </c>
      <c r="B34" s="163"/>
      <c r="C34" s="342"/>
      <c r="D34" s="104"/>
      <c r="E34" s="170"/>
      <c r="F34" s="503"/>
      <c r="G34" s="546"/>
      <c r="H34" s="499"/>
      <c r="I34" s="499"/>
      <c r="J34" s="54"/>
      <c r="K34" s="170"/>
      <c r="L34" s="469"/>
    </row>
    <row r="35" spans="1:12" ht="20.100000000000001" customHeight="1" x14ac:dyDescent="0.15">
      <c r="A35" s="103">
        <v>30</v>
      </c>
      <c r="B35" s="163"/>
      <c r="C35" s="342"/>
      <c r="D35" s="104"/>
      <c r="E35" s="170"/>
      <c r="F35" s="503"/>
      <c r="G35" s="546"/>
      <c r="H35" s="499"/>
      <c r="I35" s="499"/>
      <c r="J35" s="54"/>
      <c r="K35" s="170"/>
      <c r="L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60"/>
  <dimension ref="A1:H35"/>
  <sheetViews>
    <sheetView zoomScale="75" workbookViewId="0">
      <selection activeCell="B6" sqref="B6:G7"/>
    </sheetView>
  </sheetViews>
  <sheetFormatPr defaultColWidth="9" defaultRowHeight="20.100000000000001" customHeight="1" x14ac:dyDescent="0.15"/>
  <cols>
    <col min="1" max="1" width="10.25" style="15" customWidth="1"/>
    <col min="2" max="2" width="30.25" style="15" customWidth="1"/>
    <col min="3" max="5" width="18.75" style="15" customWidth="1"/>
    <col min="6" max="6" width="21.875" style="15" customWidth="1"/>
    <col min="7" max="7" width="18.75" style="15" customWidth="1"/>
    <col min="8" max="8" width="25.25" style="15" customWidth="1"/>
    <col min="9" max="16384" width="9" style="15"/>
  </cols>
  <sheetData>
    <row r="1" spans="1:8" s="6" customFormat="1" ht="28.15" customHeight="1" x14ac:dyDescent="0.15">
      <c r="A1" s="559" t="s">
        <v>307</v>
      </c>
      <c r="B1" s="313" t="s">
        <v>204</v>
      </c>
      <c r="C1" s="311"/>
      <c r="D1" s="311"/>
      <c r="E1" s="311"/>
    </row>
    <row r="2" spans="1:8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  <c r="E2" s="7"/>
    </row>
    <row r="3" spans="1:8" s="2" customFormat="1" ht="19.5" thickBot="1" x14ac:dyDescent="0.2">
      <c r="A3" s="552" t="s">
        <v>306</v>
      </c>
      <c r="B3" s="554">
        <f>项目基础信息!B6</f>
        <v>44316</v>
      </c>
      <c r="C3" s="7"/>
      <c r="D3" s="7"/>
      <c r="E3" s="7"/>
    </row>
    <row r="4" spans="1:8" s="9" customFormat="1" ht="36" customHeight="1" x14ac:dyDescent="0.15">
      <c r="A4" s="41" t="s">
        <v>0</v>
      </c>
      <c r="B4" s="76" t="s">
        <v>288</v>
      </c>
      <c r="C4" s="42" t="s">
        <v>141</v>
      </c>
      <c r="D4" s="42" t="s">
        <v>117</v>
      </c>
      <c r="E4" s="43" t="s">
        <v>590</v>
      </c>
      <c r="F4" s="257" t="s">
        <v>90</v>
      </c>
      <c r="G4" s="44" t="s">
        <v>3</v>
      </c>
      <c r="H4" s="131" t="s">
        <v>33</v>
      </c>
    </row>
    <row r="5" spans="1:8" s="12" customFormat="1" ht="22.5" customHeight="1" x14ac:dyDescent="0.15">
      <c r="A5" s="416"/>
      <c r="B5" s="418" t="s">
        <v>153</v>
      </c>
      <c r="C5" s="405"/>
      <c r="D5" s="288">
        <f>SUM(D6:D25)</f>
        <v>0</v>
      </c>
      <c r="E5" s="479"/>
      <c r="F5" s="413"/>
      <c r="G5" s="288">
        <f>SUM(G6:G25)</f>
        <v>0</v>
      </c>
      <c r="H5" s="288"/>
    </row>
    <row r="6" spans="1:8" s="31" customFormat="1" ht="20.100000000000001" customHeight="1" x14ac:dyDescent="0.15">
      <c r="A6" s="81">
        <v>1</v>
      </c>
      <c r="B6" s="375"/>
      <c r="C6" s="591"/>
      <c r="D6" s="170"/>
      <c r="E6" s="480"/>
      <c r="F6" s="258"/>
      <c r="G6" s="170"/>
      <c r="H6" s="468"/>
    </row>
    <row r="7" spans="1:8" s="31" customFormat="1" ht="20.100000000000001" customHeight="1" x14ac:dyDescent="0.15">
      <c r="A7" s="81">
        <v>2</v>
      </c>
      <c r="B7" s="163"/>
      <c r="C7" s="270"/>
      <c r="D7" s="264"/>
      <c r="E7" s="481"/>
      <c r="F7" s="258"/>
      <c r="G7" s="170"/>
      <c r="H7" s="468"/>
    </row>
    <row r="8" spans="1:8" s="31" customFormat="1" ht="20.100000000000001" customHeight="1" x14ac:dyDescent="0.15">
      <c r="A8" s="81">
        <v>3</v>
      </c>
      <c r="B8" s="163"/>
      <c r="C8" s="270"/>
      <c r="D8" s="264"/>
      <c r="E8" s="481"/>
      <c r="F8" s="258"/>
      <c r="G8" s="170"/>
      <c r="H8" s="468"/>
    </row>
    <row r="9" spans="1:8" s="31" customFormat="1" ht="20.100000000000001" customHeight="1" x14ac:dyDescent="0.15">
      <c r="A9" s="81">
        <v>4</v>
      </c>
      <c r="B9" s="163"/>
      <c r="C9" s="270"/>
      <c r="D9" s="264"/>
      <c r="E9" s="481"/>
      <c r="F9" s="258"/>
      <c r="G9" s="170"/>
      <c r="H9" s="469"/>
    </row>
    <row r="10" spans="1:8" s="31" customFormat="1" ht="20.100000000000001" customHeight="1" x14ac:dyDescent="0.15">
      <c r="A10" s="81">
        <v>5</v>
      </c>
      <c r="B10" s="163"/>
      <c r="C10" s="270"/>
      <c r="D10" s="264"/>
      <c r="E10" s="481"/>
      <c r="F10" s="258"/>
      <c r="G10" s="170"/>
      <c r="H10" s="469"/>
    </row>
    <row r="11" spans="1:8" s="31" customFormat="1" ht="20.100000000000001" customHeight="1" x14ac:dyDescent="0.15">
      <c r="A11" s="81">
        <v>6</v>
      </c>
      <c r="B11" s="163"/>
      <c r="C11" s="270"/>
      <c r="D11" s="264"/>
      <c r="E11" s="481"/>
      <c r="F11" s="258"/>
      <c r="G11" s="170"/>
      <c r="H11" s="469"/>
    </row>
    <row r="12" spans="1:8" s="31" customFormat="1" ht="20.100000000000001" customHeight="1" x14ac:dyDescent="0.15">
      <c r="A12" s="81">
        <v>7</v>
      </c>
      <c r="B12" s="163"/>
      <c r="C12" s="270"/>
      <c r="D12" s="264"/>
      <c r="E12" s="481"/>
      <c r="F12" s="258"/>
      <c r="G12" s="264"/>
      <c r="H12" s="469"/>
    </row>
    <row r="13" spans="1:8" s="31" customFormat="1" ht="20.100000000000001" customHeight="1" x14ac:dyDescent="0.15">
      <c r="A13" s="81">
        <v>8</v>
      </c>
      <c r="B13" s="163"/>
      <c r="C13" s="270"/>
      <c r="D13" s="264"/>
      <c r="E13" s="481"/>
      <c r="F13" s="258"/>
      <c r="G13" s="264"/>
      <c r="H13" s="469"/>
    </row>
    <row r="14" spans="1:8" s="31" customFormat="1" ht="20.100000000000001" customHeight="1" x14ac:dyDescent="0.15">
      <c r="A14" s="81">
        <v>9</v>
      </c>
      <c r="B14" s="163"/>
      <c r="C14" s="270"/>
      <c r="D14" s="264"/>
      <c r="E14" s="481"/>
      <c r="F14" s="258"/>
      <c r="G14" s="264"/>
      <c r="H14" s="469"/>
    </row>
    <row r="15" spans="1:8" s="31" customFormat="1" ht="20.100000000000001" customHeight="1" x14ac:dyDescent="0.15">
      <c r="A15" s="81">
        <v>10</v>
      </c>
      <c r="B15" s="163"/>
      <c r="C15" s="270"/>
      <c r="D15" s="264"/>
      <c r="E15" s="481"/>
      <c r="F15" s="258"/>
      <c r="G15" s="264"/>
      <c r="H15" s="469"/>
    </row>
    <row r="16" spans="1:8" s="31" customFormat="1" ht="20.100000000000001" customHeight="1" x14ac:dyDescent="0.15">
      <c r="A16" s="81">
        <v>11</v>
      </c>
      <c r="B16" s="163"/>
      <c r="C16" s="270"/>
      <c r="D16" s="264"/>
      <c r="E16" s="481"/>
      <c r="F16" s="258"/>
      <c r="G16" s="264"/>
      <c r="H16" s="469"/>
    </row>
    <row r="17" spans="1:8" s="31" customFormat="1" ht="20.100000000000001" customHeight="1" x14ac:dyDescent="0.15">
      <c r="A17" s="81">
        <v>12</v>
      </c>
      <c r="B17" s="163"/>
      <c r="C17" s="270"/>
      <c r="D17" s="264"/>
      <c r="E17" s="481"/>
      <c r="F17" s="258"/>
      <c r="G17" s="264"/>
      <c r="H17" s="469"/>
    </row>
    <row r="18" spans="1:8" s="31" customFormat="1" ht="20.100000000000001" customHeight="1" x14ac:dyDescent="0.15">
      <c r="A18" s="81">
        <v>13</v>
      </c>
      <c r="B18" s="163"/>
      <c r="C18" s="270"/>
      <c r="D18" s="264"/>
      <c r="E18" s="481"/>
      <c r="F18" s="258"/>
      <c r="G18" s="264"/>
      <c r="H18" s="469"/>
    </row>
    <row r="19" spans="1:8" s="31" customFormat="1" ht="20.100000000000001" customHeight="1" x14ac:dyDescent="0.15">
      <c r="A19" s="81">
        <v>14</v>
      </c>
      <c r="B19" s="163"/>
      <c r="C19" s="270"/>
      <c r="D19" s="264"/>
      <c r="E19" s="481"/>
      <c r="F19" s="258"/>
      <c r="G19" s="264"/>
      <c r="H19" s="469"/>
    </row>
    <row r="20" spans="1:8" s="31" customFormat="1" ht="20.100000000000001" customHeight="1" x14ac:dyDescent="0.15">
      <c r="A20" s="81">
        <v>15</v>
      </c>
      <c r="B20" s="163"/>
      <c r="C20" s="270"/>
      <c r="D20" s="264"/>
      <c r="E20" s="481"/>
      <c r="F20" s="258"/>
      <c r="G20" s="264"/>
      <c r="H20" s="469"/>
    </row>
    <row r="21" spans="1:8" s="31" customFormat="1" ht="20.100000000000001" customHeight="1" x14ac:dyDescent="0.15">
      <c r="A21" s="81">
        <v>16</v>
      </c>
      <c r="B21" s="163"/>
      <c r="C21" s="270"/>
      <c r="D21" s="264"/>
      <c r="E21" s="481"/>
      <c r="F21" s="258"/>
      <c r="G21" s="264"/>
      <c r="H21" s="469"/>
    </row>
    <row r="22" spans="1:8" s="31" customFormat="1" ht="20.100000000000001" customHeight="1" x14ac:dyDescent="0.15">
      <c r="A22" s="81">
        <v>17</v>
      </c>
      <c r="B22" s="163"/>
      <c r="C22" s="270"/>
      <c r="D22" s="264"/>
      <c r="E22" s="481"/>
      <c r="F22" s="258"/>
      <c r="G22" s="264"/>
      <c r="H22" s="469"/>
    </row>
    <row r="23" spans="1:8" s="31" customFormat="1" ht="20.100000000000001" customHeight="1" x14ac:dyDescent="0.15">
      <c r="A23" s="81">
        <v>18</v>
      </c>
      <c r="B23" s="163"/>
      <c r="C23" s="270"/>
      <c r="D23" s="264"/>
      <c r="E23" s="481"/>
      <c r="F23" s="258"/>
      <c r="G23" s="264"/>
      <c r="H23" s="469"/>
    </row>
    <row r="24" spans="1:8" s="31" customFormat="1" ht="20.100000000000001" customHeight="1" x14ac:dyDescent="0.15">
      <c r="A24" s="81">
        <v>19</v>
      </c>
      <c r="B24" s="163"/>
      <c r="C24" s="270"/>
      <c r="D24" s="264"/>
      <c r="E24" s="481"/>
      <c r="F24" s="258"/>
      <c r="G24" s="264"/>
      <c r="H24" s="469"/>
    </row>
    <row r="25" spans="1:8" s="31" customFormat="1" ht="20.100000000000001" customHeight="1" x14ac:dyDescent="0.15">
      <c r="A25" s="81">
        <v>20</v>
      </c>
      <c r="B25" s="163"/>
      <c r="C25" s="270"/>
      <c r="D25" s="264"/>
      <c r="E25" s="481"/>
      <c r="F25" s="258"/>
      <c r="G25" s="264"/>
      <c r="H25" s="469"/>
    </row>
    <row r="26" spans="1:8" ht="20.100000000000001" customHeight="1" x14ac:dyDescent="0.15">
      <c r="A26" s="81">
        <v>21</v>
      </c>
      <c r="B26" s="163"/>
      <c r="C26" s="270"/>
      <c r="D26" s="264"/>
      <c r="E26" s="481"/>
      <c r="F26" s="258"/>
      <c r="G26" s="264"/>
      <c r="H26" s="469"/>
    </row>
    <row r="27" spans="1:8" ht="20.100000000000001" customHeight="1" x14ac:dyDescent="0.15">
      <c r="A27" s="81">
        <v>22</v>
      </c>
      <c r="B27" s="163"/>
      <c r="C27" s="270"/>
      <c r="D27" s="264"/>
      <c r="E27" s="481"/>
      <c r="F27" s="258"/>
      <c r="G27" s="264"/>
      <c r="H27" s="469"/>
    </row>
    <row r="28" spans="1:8" ht="20.100000000000001" customHeight="1" x14ac:dyDescent="0.15">
      <c r="A28" s="81">
        <v>23</v>
      </c>
      <c r="B28" s="163"/>
      <c r="C28" s="270"/>
      <c r="D28" s="264"/>
      <c r="E28" s="481"/>
      <c r="F28" s="258"/>
      <c r="G28" s="264"/>
      <c r="H28" s="469"/>
    </row>
    <row r="29" spans="1:8" ht="20.100000000000001" customHeight="1" x14ac:dyDescent="0.15">
      <c r="A29" s="81">
        <v>24</v>
      </c>
      <c r="B29" s="163"/>
      <c r="C29" s="270"/>
      <c r="D29" s="264"/>
      <c r="E29" s="481"/>
      <c r="F29" s="258"/>
      <c r="G29" s="264"/>
      <c r="H29" s="469"/>
    </row>
    <row r="30" spans="1:8" ht="20.100000000000001" customHeight="1" x14ac:dyDescent="0.15">
      <c r="A30" s="81">
        <v>25</v>
      </c>
      <c r="B30" s="163"/>
      <c r="C30" s="270"/>
      <c r="D30" s="264"/>
      <c r="E30" s="481"/>
      <c r="F30" s="258"/>
      <c r="G30" s="264"/>
      <c r="H30" s="469"/>
    </row>
    <row r="31" spans="1:8" ht="20.100000000000001" customHeight="1" x14ac:dyDescent="0.15">
      <c r="A31" s="81">
        <v>26</v>
      </c>
      <c r="B31" s="163"/>
      <c r="C31" s="270"/>
      <c r="D31" s="264"/>
      <c r="E31" s="481"/>
      <c r="F31" s="258"/>
      <c r="G31" s="264"/>
      <c r="H31" s="469"/>
    </row>
    <row r="32" spans="1:8" ht="20.100000000000001" customHeight="1" x14ac:dyDescent="0.15">
      <c r="A32" s="81">
        <v>27</v>
      </c>
      <c r="B32" s="163"/>
      <c r="C32" s="270"/>
      <c r="D32" s="264"/>
      <c r="E32" s="481"/>
      <c r="F32" s="258"/>
      <c r="G32" s="264"/>
      <c r="H32" s="469"/>
    </row>
    <row r="33" spans="1:8" ht="20.100000000000001" customHeight="1" x14ac:dyDescent="0.15">
      <c r="A33" s="81">
        <v>28</v>
      </c>
      <c r="B33" s="163"/>
      <c r="C33" s="270"/>
      <c r="D33" s="264"/>
      <c r="E33" s="481"/>
      <c r="F33" s="258"/>
      <c r="G33" s="264"/>
      <c r="H33" s="469"/>
    </row>
    <row r="34" spans="1:8" ht="20.100000000000001" customHeight="1" x14ac:dyDescent="0.15">
      <c r="A34" s="81">
        <v>29</v>
      </c>
      <c r="B34" s="163"/>
      <c r="C34" s="270"/>
      <c r="D34" s="264"/>
      <c r="E34" s="481"/>
      <c r="F34" s="258"/>
      <c r="G34" s="264"/>
      <c r="H34" s="469"/>
    </row>
    <row r="35" spans="1:8" ht="20.100000000000001" customHeight="1" x14ac:dyDescent="0.15">
      <c r="A35" s="81">
        <v>30</v>
      </c>
      <c r="B35" s="163"/>
      <c r="C35" s="270"/>
      <c r="D35" s="264"/>
      <c r="E35" s="481"/>
      <c r="F35" s="258"/>
      <c r="G35" s="264"/>
      <c r="H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62"/>
  <dimension ref="A1:I35"/>
  <sheetViews>
    <sheetView zoomScale="75" workbookViewId="0">
      <selection activeCell="B6" sqref="B6:H6"/>
    </sheetView>
  </sheetViews>
  <sheetFormatPr defaultColWidth="9" defaultRowHeight="20.100000000000001" customHeight="1" x14ac:dyDescent="0.15"/>
  <cols>
    <col min="1" max="1" width="10.25" style="15" customWidth="1"/>
    <col min="2" max="2" width="28.125" style="15" customWidth="1"/>
    <col min="3" max="3" width="14.375" style="15" customWidth="1"/>
    <col min="4" max="4" width="13.75" style="15" customWidth="1"/>
    <col min="5" max="5" width="17.625" style="15" bestFit="1" customWidth="1"/>
    <col min="6" max="6" width="20.5" style="15" customWidth="1"/>
    <col min="7" max="7" width="21" style="15" customWidth="1"/>
    <col min="8" max="8" width="17.625" style="15" bestFit="1" customWidth="1"/>
    <col min="9" max="9" width="23" style="15" customWidth="1"/>
    <col min="10" max="16384" width="9" style="15"/>
  </cols>
  <sheetData>
    <row r="1" spans="1:9" s="6" customFormat="1" ht="28.15" customHeight="1" x14ac:dyDescent="0.15">
      <c r="A1" s="559" t="s">
        <v>307</v>
      </c>
      <c r="B1" s="313" t="s">
        <v>205</v>
      </c>
      <c r="C1" s="311"/>
      <c r="D1" s="311"/>
      <c r="E1" s="312"/>
    </row>
    <row r="2" spans="1:9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9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9" s="26" customFormat="1" ht="40.5" customHeight="1" x14ac:dyDescent="0.15">
      <c r="A4" s="41" t="s">
        <v>0</v>
      </c>
      <c r="B4" s="42" t="s">
        <v>83</v>
      </c>
      <c r="C4" s="42" t="s">
        <v>22</v>
      </c>
      <c r="D4" s="42" t="s">
        <v>84</v>
      </c>
      <c r="E4" s="43" t="s">
        <v>117</v>
      </c>
      <c r="F4" s="188" t="s">
        <v>107</v>
      </c>
      <c r="G4" s="44" t="s">
        <v>108</v>
      </c>
      <c r="H4" s="44" t="s">
        <v>3</v>
      </c>
      <c r="I4" s="131" t="s">
        <v>33</v>
      </c>
    </row>
    <row r="5" spans="1:9" s="4" customFormat="1" ht="22.5" customHeight="1" x14ac:dyDescent="0.15">
      <c r="A5" s="416"/>
      <c r="B5" s="417" t="s">
        <v>153</v>
      </c>
      <c r="C5" s="405"/>
      <c r="D5" s="417"/>
      <c r="E5" s="365">
        <f>SUM(E6:E25)</f>
        <v>0</v>
      </c>
      <c r="F5" s="211"/>
      <c r="G5" s="197"/>
      <c r="H5" s="288">
        <f>SUM(H6:H25)</f>
        <v>0</v>
      </c>
      <c r="I5" s="288"/>
    </row>
    <row r="6" spans="1:9" s="8" customFormat="1" ht="20.100000000000001" customHeight="1" x14ac:dyDescent="0.15">
      <c r="A6" s="81">
        <v>1</v>
      </c>
      <c r="B6" s="375"/>
      <c r="C6" s="592"/>
      <c r="D6" s="97"/>
      <c r="E6" s="261"/>
      <c r="F6" s="81"/>
      <c r="G6" s="48"/>
      <c r="H6" s="170"/>
      <c r="I6" s="468"/>
    </row>
    <row r="7" spans="1:9" s="8" customFormat="1" ht="20.100000000000001" customHeight="1" x14ac:dyDescent="0.15">
      <c r="A7" s="81">
        <v>2</v>
      </c>
      <c r="B7" s="375"/>
      <c r="C7" s="376"/>
      <c r="D7" s="97"/>
      <c r="E7" s="261"/>
      <c r="F7" s="81"/>
      <c r="G7" s="48"/>
      <c r="H7" s="170"/>
      <c r="I7" s="468"/>
    </row>
    <row r="8" spans="1:9" s="8" customFormat="1" ht="20.100000000000001" customHeight="1" x14ac:dyDescent="0.15">
      <c r="A8" s="81">
        <v>3</v>
      </c>
      <c r="B8" s="375"/>
      <c r="C8" s="376"/>
      <c r="D8" s="97"/>
      <c r="E8" s="261"/>
      <c r="F8" s="81"/>
      <c r="G8" s="48"/>
      <c r="H8" s="170"/>
      <c r="I8" s="468"/>
    </row>
    <row r="9" spans="1:9" s="8" customFormat="1" ht="20.100000000000001" customHeight="1" x14ac:dyDescent="0.15">
      <c r="A9" s="81">
        <v>4</v>
      </c>
      <c r="B9" s="375"/>
      <c r="C9" s="373"/>
      <c r="D9" s="97"/>
      <c r="E9" s="261"/>
      <c r="F9" s="81"/>
      <c r="G9" s="48"/>
      <c r="H9" s="170"/>
      <c r="I9" s="469"/>
    </row>
    <row r="10" spans="1:9" s="8" customFormat="1" ht="20.100000000000001" customHeight="1" x14ac:dyDescent="0.15">
      <c r="A10" s="81">
        <v>5</v>
      </c>
      <c r="B10" s="375"/>
      <c r="C10" s="373"/>
      <c r="D10" s="97"/>
      <c r="E10" s="261"/>
      <c r="F10" s="81"/>
      <c r="G10" s="48"/>
      <c r="H10" s="170"/>
      <c r="I10" s="469"/>
    </row>
    <row r="11" spans="1:9" s="8" customFormat="1" ht="20.100000000000001" customHeight="1" x14ac:dyDescent="0.15">
      <c r="A11" s="81">
        <v>6</v>
      </c>
      <c r="B11" s="375"/>
      <c r="C11" s="373"/>
      <c r="D11" s="97"/>
      <c r="E11" s="261"/>
      <c r="F11" s="81"/>
      <c r="G11" s="48"/>
      <c r="H11" s="170"/>
      <c r="I11" s="469"/>
    </row>
    <row r="12" spans="1:9" s="8" customFormat="1" ht="20.100000000000001" customHeight="1" x14ac:dyDescent="0.15">
      <c r="A12" s="81">
        <v>7</v>
      </c>
      <c r="B12" s="375"/>
      <c r="C12" s="373"/>
      <c r="D12" s="97"/>
      <c r="E12" s="261"/>
      <c r="F12" s="81"/>
      <c r="G12" s="48"/>
      <c r="H12" s="170"/>
      <c r="I12" s="469"/>
    </row>
    <row r="13" spans="1:9" s="8" customFormat="1" ht="20.100000000000001" customHeight="1" x14ac:dyDescent="0.15">
      <c r="A13" s="81">
        <v>8</v>
      </c>
      <c r="B13" s="375"/>
      <c r="C13" s="373"/>
      <c r="D13" s="97"/>
      <c r="E13" s="261"/>
      <c r="F13" s="81"/>
      <c r="G13" s="48"/>
      <c r="H13" s="170"/>
      <c r="I13" s="469"/>
    </row>
    <row r="14" spans="1:9" s="8" customFormat="1" ht="20.100000000000001" customHeight="1" x14ac:dyDescent="0.15">
      <c r="A14" s="81">
        <v>9</v>
      </c>
      <c r="B14" s="375"/>
      <c r="C14" s="373"/>
      <c r="D14" s="97"/>
      <c r="E14" s="261"/>
      <c r="F14" s="81"/>
      <c r="G14" s="48"/>
      <c r="H14" s="170"/>
      <c r="I14" s="469"/>
    </row>
    <row r="15" spans="1:9" s="8" customFormat="1" ht="20.100000000000001" customHeight="1" x14ac:dyDescent="0.15">
      <c r="A15" s="81">
        <v>10</v>
      </c>
      <c r="B15" s="375"/>
      <c r="C15" s="373"/>
      <c r="D15" s="97"/>
      <c r="E15" s="261"/>
      <c r="F15" s="81"/>
      <c r="G15" s="48"/>
      <c r="H15" s="170"/>
      <c r="I15" s="469"/>
    </row>
    <row r="16" spans="1:9" s="8" customFormat="1" ht="20.100000000000001" customHeight="1" x14ac:dyDescent="0.15">
      <c r="A16" s="81">
        <v>11</v>
      </c>
      <c r="B16" s="375"/>
      <c r="C16" s="373"/>
      <c r="D16" s="97"/>
      <c r="E16" s="261"/>
      <c r="F16" s="81"/>
      <c r="G16" s="48"/>
      <c r="H16" s="170"/>
      <c r="I16" s="469"/>
    </row>
    <row r="17" spans="1:9" s="8" customFormat="1" ht="20.100000000000001" customHeight="1" x14ac:dyDescent="0.15">
      <c r="A17" s="81">
        <v>12</v>
      </c>
      <c r="B17" s="375"/>
      <c r="C17" s="373"/>
      <c r="D17" s="97"/>
      <c r="E17" s="261"/>
      <c r="F17" s="81"/>
      <c r="G17" s="48"/>
      <c r="H17" s="170"/>
      <c r="I17" s="469"/>
    </row>
    <row r="18" spans="1:9" s="8" customFormat="1" ht="20.100000000000001" customHeight="1" x14ac:dyDescent="0.15">
      <c r="A18" s="81">
        <v>13</v>
      </c>
      <c r="B18" s="375"/>
      <c r="C18" s="373"/>
      <c r="D18" s="97"/>
      <c r="E18" s="261"/>
      <c r="F18" s="81"/>
      <c r="G18" s="48"/>
      <c r="H18" s="170"/>
      <c r="I18" s="469"/>
    </row>
    <row r="19" spans="1:9" s="8" customFormat="1" ht="20.100000000000001" customHeight="1" x14ac:dyDescent="0.15">
      <c r="A19" s="81">
        <v>14</v>
      </c>
      <c r="B19" s="375"/>
      <c r="C19" s="373"/>
      <c r="D19" s="97"/>
      <c r="E19" s="261"/>
      <c r="F19" s="81"/>
      <c r="G19" s="48"/>
      <c r="H19" s="170"/>
      <c r="I19" s="469"/>
    </row>
    <row r="20" spans="1:9" s="8" customFormat="1" ht="20.100000000000001" customHeight="1" x14ac:dyDescent="0.15">
      <c r="A20" s="81">
        <v>15</v>
      </c>
      <c r="B20" s="375"/>
      <c r="C20" s="373"/>
      <c r="D20" s="97"/>
      <c r="E20" s="261"/>
      <c r="F20" s="81"/>
      <c r="G20" s="48"/>
      <c r="H20" s="170"/>
      <c r="I20" s="469"/>
    </row>
    <row r="21" spans="1:9" s="8" customFormat="1" ht="20.100000000000001" customHeight="1" x14ac:dyDescent="0.15">
      <c r="A21" s="81">
        <v>16</v>
      </c>
      <c r="B21" s="375"/>
      <c r="C21" s="373"/>
      <c r="D21" s="97"/>
      <c r="E21" s="261"/>
      <c r="F21" s="81"/>
      <c r="G21" s="48"/>
      <c r="H21" s="170"/>
      <c r="I21" s="469"/>
    </row>
    <row r="22" spans="1:9" s="8" customFormat="1" ht="20.100000000000001" customHeight="1" x14ac:dyDescent="0.15">
      <c r="A22" s="81">
        <v>17</v>
      </c>
      <c r="B22" s="375"/>
      <c r="C22" s="373"/>
      <c r="D22" s="48"/>
      <c r="E22" s="261"/>
      <c r="F22" s="81"/>
      <c r="G22" s="48"/>
      <c r="H22" s="170"/>
      <c r="I22" s="469"/>
    </row>
    <row r="23" spans="1:9" s="8" customFormat="1" ht="20.100000000000001" customHeight="1" x14ac:dyDescent="0.15">
      <c r="A23" s="81">
        <v>18</v>
      </c>
      <c r="B23" s="375"/>
      <c r="C23" s="373"/>
      <c r="D23" s="48"/>
      <c r="E23" s="261"/>
      <c r="F23" s="81"/>
      <c r="G23" s="48"/>
      <c r="H23" s="170"/>
      <c r="I23" s="469"/>
    </row>
    <row r="24" spans="1:9" s="1" customFormat="1" ht="20.100000000000001" customHeight="1" x14ac:dyDescent="0.15">
      <c r="A24" s="81">
        <v>19</v>
      </c>
      <c r="B24" s="375"/>
      <c r="C24" s="373"/>
      <c r="D24" s="51"/>
      <c r="E24" s="261"/>
      <c r="F24" s="191"/>
      <c r="G24" s="51"/>
      <c r="H24" s="170"/>
      <c r="I24" s="469"/>
    </row>
    <row r="25" spans="1:9" s="1" customFormat="1" ht="20.100000000000001" customHeight="1" x14ac:dyDescent="0.15">
      <c r="A25" s="81">
        <v>20</v>
      </c>
      <c r="B25" s="163"/>
      <c r="C25" s="270"/>
      <c r="D25" s="51"/>
      <c r="E25" s="260"/>
      <c r="F25" s="191"/>
      <c r="G25" s="51"/>
      <c r="H25" s="264"/>
      <c r="I25" s="469"/>
    </row>
    <row r="26" spans="1:9" ht="20.100000000000001" customHeight="1" x14ac:dyDescent="0.15">
      <c r="A26" s="81">
        <v>21</v>
      </c>
      <c r="B26" s="375"/>
      <c r="C26" s="373"/>
      <c r="D26" s="51"/>
      <c r="E26" s="261"/>
      <c r="F26" s="191"/>
      <c r="G26" s="51"/>
      <c r="H26" s="170"/>
      <c r="I26" s="469"/>
    </row>
    <row r="27" spans="1:9" ht="20.100000000000001" customHeight="1" x14ac:dyDescent="0.15">
      <c r="A27" s="81">
        <v>22</v>
      </c>
      <c r="B27" s="163"/>
      <c r="C27" s="270"/>
      <c r="D27" s="51"/>
      <c r="E27" s="260"/>
      <c r="F27" s="191"/>
      <c r="G27" s="51"/>
      <c r="H27" s="264"/>
      <c r="I27" s="469"/>
    </row>
    <row r="28" spans="1:9" ht="20.100000000000001" customHeight="1" x14ac:dyDescent="0.15">
      <c r="A28" s="81">
        <v>23</v>
      </c>
      <c r="B28" s="375"/>
      <c r="C28" s="373"/>
      <c r="D28" s="51"/>
      <c r="E28" s="261"/>
      <c r="F28" s="191"/>
      <c r="G28" s="51"/>
      <c r="H28" s="170"/>
      <c r="I28" s="469"/>
    </row>
    <row r="29" spans="1:9" ht="20.100000000000001" customHeight="1" x14ac:dyDescent="0.15">
      <c r="A29" s="81">
        <v>24</v>
      </c>
      <c r="B29" s="163"/>
      <c r="C29" s="270"/>
      <c r="D29" s="51"/>
      <c r="E29" s="260"/>
      <c r="F29" s="191"/>
      <c r="G29" s="51"/>
      <c r="H29" s="264"/>
      <c r="I29" s="469"/>
    </row>
    <row r="30" spans="1:9" ht="20.100000000000001" customHeight="1" x14ac:dyDescent="0.15">
      <c r="A30" s="81">
        <v>25</v>
      </c>
      <c r="B30" s="375"/>
      <c r="C30" s="373"/>
      <c r="D30" s="51"/>
      <c r="E30" s="261"/>
      <c r="F30" s="191"/>
      <c r="G30" s="51"/>
      <c r="H30" s="170"/>
      <c r="I30" s="469"/>
    </row>
    <row r="31" spans="1:9" ht="20.100000000000001" customHeight="1" x14ac:dyDescent="0.15">
      <c r="A31" s="81">
        <v>26</v>
      </c>
      <c r="B31" s="163"/>
      <c r="C31" s="270"/>
      <c r="D31" s="51"/>
      <c r="E31" s="260"/>
      <c r="F31" s="191"/>
      <c r="G31" s="51"/>
      <c r="H31" s="264"/>
      <c r="I31" s="469"/>
    </row>
    <row r="32" spans="1:9" ht="20.100000000000001" customHeight="1" x14ac:dyDescent="0.15">
      <c r="A32" s="81">
        <v>27</v>
      </c>
      <c r="B32" s="375"/>
      <c r="C32" s="373"/>
      <c r="D32" s="51"/>
      <c r="E32" s="261"/>
      <c r="F32" s="191"/>
      <c r="G32" s="51"/>
      <c r="H32" s="170"/>
      <c r="I32" s="469"/>
    </row>
    <row r="33" spans="1:9" ht="20.100000000000001" customHeight="1" x14ac:dyDescent="0.15">
      <c r="A33" s="81">
        <v>28</v>
      </c>
      <c r="B33" s="163"/>
      <c r="C33" s="270"/>
      <c r="D33" s="51"/>
      <c r="E33" s="260"/>
      <c r="F33" s="191"/>
      <c r="G33" s="51"/>
      <c r="H33" s="264"/>
      <c r="I33" s="469"/>
    </row>
    <row r="34" spans="1:9" ht="20.100000000000001" customHeight="1" x14ac:dyDescent="0.15">
      <c r="A34" s="81">
        <v>29</v>
      </c>
      <c r="B34" s="375"/>
      <c r="C34" s="373"/>
      <c r="D34" s="51"/>
      <c r="E34" s="261"/>
      <c r="F34" s="191"/>
      <c r="G34" s="51"/>
      <c r="H34" s="170"/>
      <c r="I34" s="469"/>
    </row>
    <row r="35" spans="1:9" ht="20.100000000000001" customHeight="1" x14ac:dyDescent="0.15">
      <c r="A35" s="81">
        <v>30</v>
      </c>
      <c r="B35" s="163"/>
      <c r="C35" s="270"/>
      <c r="D35" s="51"/>
      <c r="E35" s="260"/>
      <c r="F35" s="191"/>
      <c r="G35" s="51"/>
      <c r="H35" s="264"/>
      <c r="I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verticalDpi="180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L35"/>
  <sheetViews>
    <sheetView zoomScale="75" workbookViewId="0">
      <selection activeCell="C13" sqref="C13"/>
    </sheetView>
  </sheetViews>
  <sheetFormatPr defaultColWidth="9" defaultRowHeight="20.100000000000001" customHeight="1" x14ac:dyDescent="0.15"/>
  <cols>
    <col min="1" max="1" width="13.25" style="2" bestFit="1" customWidth="1"/>
    <col min="2" max="2" width="14.5" style="2" bestFit="1" customWidth="1"/>
    <col min="3" max="3" width="21.125" style="2" customWidth="1"/>
    <col min="4" max="4" width="7.875" style="2" customWidth="1"/>
    <col min="5" max="5" width="17.25" style="2" customWidth="1"/>
    <col min="6" max="6" width="15.625" style="2" customWidth="1"/>
    <col min="7" max="7" width="18.375" style="2" customWidth="1"/>
    <col min="8" max="8" width="13.875" style="2" customWidth="1"/>
    <col min="9" max="9" width="10.25" style="2" customWidth="1"/>
    <col min="10" max="10" width="9.5" style="2" customWidth="1"/>
    <col min="11" max="11" width="18.125" style="2" customWidth="1"/>
    <col min="12" max="16384" width="9" style="2"/>
  </cols>
  <sheetData>
    <row r="1" spans="1:12" s="6" customFormat="1" ht="28.15" customHeight="1" x14ac:dyDescent="0.15">
      <c r="A1" s="559" t="s">
        <v>307</v>
      </c>
      <c r="B1" s="313" t="s">
        <v>313</v>
      </c>
      <c r="C1" s="311"/>
      <c r="D1" s="311"/>
      <c r="E1" s="312"/>
    </row>
    <row r="2" spans="1:12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26" customFormat="1" ht="26.25" customHeight="1" x14ac:dyDescent="0.15">
      <c r="A4" s="41" t="s">
        <v>0</v>
      </c>
      <c r="B4" s="42" t="s">
        <v>4</v>
      </c>
      <c r="C4" s="42" t="s">
        <v>129</v>
      </c>
      <c r="D4" s="42" t="s">
        <v>142</v>
      </c>
      <c r="E4" s="42" t="s">
        <v>128</v>
      </c>
      <c r="F4" s="73" t="s">
        <v>207</v>
      </c>
      <c r="G4" s="43" t="s">
        <v>117</v>
      </c>
      <c r="H4" s="188" t="s">
        <v>87</v>
      </c>
      <c r="I4" s="37" t="s">
        <v>86</v>
      </c>
      <c r="J4" s="44" t="s">
        <v>130</v>
      </c>
      <c r="K4" s="44" t="s">
        <v>91</v>
      </c>
      <c r="L4" s="44" t="s">
        <v>575</v>
      </c>
    </row>
    <row r="5" spans="1:12" s="26" customFormat="1" ht="26.25" customHeight="1" x14ac:dyDescent="0.15">
      <c r="A5" s="202"/>
      <c r="B5" s="176" t="s">
        <v>153</v>
      </c>
      <c r="C5" s="177"/>
      <c r="D5" s="177"/>
      <c r="E5" s="222"/>
      <c r="F5" s="174"/>
      <c r="G5" s="365">
        <f>SUM(G6:G24)</f>
        <v>0</v>
      </c>
      <c r="H5" s="200"/>
      <c r="I5" s="174"/>
      <c r="J5" s="177"/>
      <c r="K5" s="288">
        <f>SUM(K6:K24)</f>
        <v>0</v>
      </c>
      <c r="L5" s="288"/>
    </row>
    <row r="6" spans="1:12" s="8" customFormat="1" ht="20.100000000000001" customHeight="1" x14ac:dyDescent="0.15">
      <c r="A6" s="81">
        <v>1</v>
      </c>
      <c r="B6" s="51"/>
      <c r="C6" s="244"/>
      <c r="D6" s="48"/>
      <c r="E6" s="278"/>
      <c r="F6" s="344"/>
      <c r="G6" s="280"/>
      <c r="H6" s="246"/>
      <c r="I6" s="74"/>
      <c r="J6" s="74"/>
      <c r="K6" s="345"/>
      <c r="L6" s="244"/>
    </row>
    <row r="7" spans="1:12" s="8" customFormat="1" ht="20.100000000000001" customHeight="1" x14ac:dyDescent="0.15">
      <c r="A7" s="81">
        <v>2</v>
      </c>
      <c r="B7" s="51"/>
      <c r="C7" s="244"/>
      <c r="D7" s="48"/>
      <c r="E7" s="277"/>
      <c r="F7" s="344"/>
      <c r="G7" s="346"/>
      <c r="H7" s="246"/>
      <c r="I7" s="74"/>
      <c r="J7" s="74"/>
      <c r="K7" s="345"/>
      <c r="L7" s="244"/>
    </row>
    <row r="8" spans="1:12" s="8" customFormat="1" ht="20.100000000000001" customHeight="1" x14ac:dyDescent="0.15">
      <c r="A8" s="81">
        <v>3</v>
      </c>
      <c r="B8" s="51"/>
      <c r="C8" s="244"/>
      <c r="D8" s="48"/>
      <c r="E8" s="277"/>
      <c r="F8" s="344"/>
      <c r="G8" s="346"/>
      <c r="H8" s="246"/>
      <c r="I8" s="74"/>
      <c r="J8" s="74"/>
      <c r="K8" s="345"/>
      <c r="L8" s="244"/>
    </row>
    <row r="9" spans="1:12" s="8" customFormat="1" ht="20.100000000000001" customHeight="1" x14ac:dyDescent="0.15">
      <c r="A9" s="81">
        <v>4</v>
      </c>
      <c r="B9" s="51"/>
      <c r="C9" s="244"/>
      <c r="D9" s="48"/>
      <c r="E9" s="277"/>
      <c r="F9" s="344"/>
      <c r="G9" s="346"/>
      <c r="H9" s="246"/>
      <c r="I9" s="74"/>
      <c r="J9" s="74"/>
      <c r="K9" s="345"/>
      <c r="L9" s="244"/>
    </row>
    <row r="10" spans="1:12" s="8" customFormat="1" ht="20.100000000000001" customHeight="1" x14ac:dyDescent="0.15">
      <c r="A10" s="81">
        <v>5</v>
      </c>
      <c r="B10" s="51"/>
      <c r="C10" s="244"/>
      <c r="D10" s="48"/>
      <c r="E10" s="277"/>
      <c r="F10" s="344"/>
      <c r="G10" s="346"/>
      <c r="H10" s="246"/>
      <c r="I10" s="74"/>
      <c r="J10" s="74"/>
      <c r="K10" s="345"/>
      <c r="L10" s="244"/>
    </row>
    <row r="11" spans="1:12" s="8" customFormat="1" ht="20.100000000000001" customHeight="1" x14ac:dyDescent="0.15">
      <c r="A11" s="81">
        <v>6</v>
      </c>
      <c r="B11" s="51"/>
      <c r="C11" s="244"/>
      <c r="D11" s="48"/>
      <c r="E11" s="277"/>
      <c r="F11" s="344"/>
      <c r="G11" s="346"/>
      <c r="H11" s="246"/>
      <c r="I11" s="74"/>
      <c r="J11" s="74"/>
      <c r="K11" s="345"/>
      <c r="L11" s="244"/>
    </row>
    <row r="12" spans="1:12" s="8" customFormat="1" ht="20.100000000000001" customHeight="1" x14ac:dyDescent="0.15">
      <c r="A12" s="81">
        <v>7</v>
      </c>
      <c r="B12" s="51"/>
      <c r="C12" s="244"/>
      <c r="D12" s="48"/>
      <c r="E12" s="277"/>
      <c r="F12" s="344"/>
      <c r="G12" s="346"/>
      <c r="H12" s="246"/>
      <c r="I12" s="74"/>
      <c r="J12" s="74"/>
      <c r="K12" s="345"/>
      <c r="L12" s="244"/>
    </row>
    <row r="13" spans="1:12" s="8" customFormat="1" ht="20.100000000000001" customHeight="1" x14ac:dyDescent="0.15">
      <c r="A13" s="81">
        <v>8</v>
      </c>
      <c r="B13" s="51"/>
      <c r="C13" s="244"/>
      <c r="D13" s="48"/>
      <c r="E13" s="277"/>
      <c r="F13" s="344"/>
      <c r="G13" s="346"/>
      <c r="H13" s="246"/>
      <c r="I13" s="74"/>
      <c r="J13" s="74"/>
      <c r="K13" s="345"/>
      <c r="L13" s="244"/>
    </row>
    <row r="14" spans="1:12" s="8" customFormat="1" ht="20.100000000000001" customHeight="1" x14ac:dyDescent="0.15">
      <c r="A14" s="81">
        <v>9</v>
      </c>
      <c r="B14" s="51"/>
      <c r="C14" s="244"/>
      <c r="D14" s="48"/>
      <c r="E14" s="277"/>
      <c r="F14" s="344"/>
      <c r="G14" s="346"/>
      <c r="H14" s="246"/>
      <c r="I14" s="74"/>
      <c r="J14" s="74"/>
      <c r="K14" s="345"/>
      <c r="L14" s="244"/>
    </row>
    <row r="15" spans="1:12" s="8" customFormat="1" ht="20.100000000000001" customHeight="1" x14ac:dyDescent="0.15">
      <c r="A15" s="81">
        <v>10</v>
      </c>
      <c r="B15" s="51"/>
      <c r="C15" s="244"/>
      <c r="D15" s="48"/>
      <c r="E15" s="277"/>
      <c r="F15" s="344"/>
      <c r="G15" s="346"/>
      <c r="H15" s="246"/>
      <c r="I15" s="74"/>
      <c r="J15" s="74"/>
      <c r="K15" s="345"/>
      <c r="L15" s="244"/>
    </row>
    <row r="16" spans="1:12" s="8" customFormat="1" ht="20.100000000000001" customHeight="1" x14ac:dyDescent="0.15">
      <c r="A16" s="81">
        <v>11</v>
      </c>
      <c r="B16" s="51"/>
      <c r="C16" s="244"/>
      <c r="D16" s="48"/>
      <c r="E16" s="277"/>
      <c r="F16" s="344"/>
      <c r="G16" s="346"/>
      <c r="H16" s="246"/>
      <c r="I16" s="74"/>
      <c r="J16" s="74"/>
      <c r="K16" s="345"/>
      <c r="L16" s="244"/>
    </row>
    <row r="17" spans="1:12" s="8" customFormat="1" ht="20.100000000000001" customHeight="1" x14ac:dyDescent="0.15">
      <c r="A17" s="81">
        <v>12</v>
      </c>
      <c r="B17" s="51"/>
      <c r="C17" s="244"/>
      <c r="D17" s="48"/>
      <c r="E17" s="277"/>
      <c r="F17" s="344"/>
      <c r="G17" s="346"/>
      <c r="H17" s="246"/>
      <c r="I17" s="74"/>
      <c r="J17" s="74"/>
      <c r="K17" s="345"/>
      <c r="L17" s="244"/>
    </row>
    <row r="18" spans="1:12" s="8" customFormat="1" ht="20.100000000000001" customHeight="1" x14ac:dyDescent="0.15">
      <c r="A18" s="81">
        <v>13</v>
      </c>
      <c r="B18" s="51"/>
      <c r="C18" s="244"/>
      <c r="D18" s="48"/>
      <c r="E18" s="277"/>
      <c r="F18" s="344"/>
      <c r="G18" s="346"/>
      <c r="H18" s="246"/>
      <c r="I18" s="74"/>
      <c r="J18" s="74"/>
      <c r="K18" s="345"/>
      <c r="L18" s="244"/>
    </row>
    <row r="19" spans="1:12" s="8" customFormat="1" ht="20.100000000000001" customHeight="1" x14ac:dyDescent="0.15">
      <c r="A19" s="81">
        <v>14</v>
      </c>
      <c r="B19" s="51"/>
      <c r="C19" s="244"/>
      <c r="D19" s="48"/>
      <c r="E19" s="277"/>
      <c r="F19" s="344"/>
      <c r="G19" s="346"/>
      <c r="H19" s="246"/>
      <c r="I19" s="74"/>
      <c r="J19" s="74"/>
      <c r="K19" s="345"/>
      <c r="L19" s="244"/>
    </row>
    <row r="20" spans="1:12" s="8" customFormat="1" ht="20.100000000000001" customHeight="1" x14ac:dyDescent="0.15">
      <c r="A20" s="81">
        <v>15</v>
      </c>
      <c r="B20" s="51"/>
      <c r="C20" s="244"/>
      <c r="D20" s="48"/>
      <c r="E20" s="277"/>
      <c r="F20" s="344"/>
      <c r="G20" s="346"/>
      <c r="H20" s="246"/>
      <c r="I20" s="74"/>
      <c r="J20" s="74"/>
      <c r="K20" s="345"/>
      <c r="L20" s="244"/>
    </row>
    <row r="21" spans="1:12" s="8" customFormat="1" ht="20.100000000000001" customHeight="1" x14ac:dyDescent="0.15">
      <c r="A21" s="81">
        <v>16</v>
      </c>
      <c r="B21" s="51"/>
      <c r="C21" s="244"/>
      <c r="D21" s="48"/>
      <c r="E21" s="277"/>
      <c r="F21" s="344"/>
      <c r="G21" s="346"/>
      <c r="H21" s="246"/>
      <c r="I21" s="74"/>
      <c r="J21" s="74"/>
      <c r="K21" s="345"/>
      <c r="L21" s="244"/>
    </row>
    <row r="22" spans="1:12" s="8" customFormat="1" ht="20.100000000000001" customHeight="1" x14ac:dyDescent="0.15">
      <c r="A22" s="81">
        <v>17</v>
      </c>
      <c r="B22" s="51"/>
      <c r="C22" s="244"/>
      <c r="D22" s="48"/>
      <c r="E22" s="277"/>
      <c r="F22" s="344"/>
      <c r="G22" s="346"/>
      <c r="H22" s="246"/>
      <c r="I22" s="74"/>
      <c r="J22" s="74"/>
      <c r="K22" s="345"/>
      <c r="L22" s="244"/>
    </row>
    <row r="23" spans="1:12" s="8" customFormat="1" ht="20.100000000000001" customHeight="1" x14ac:dyDescent="0.15">
      <c r="A23" s="81">
        <v>18</v>
      </c>
      <c r="B23" s="51"/>
      <c r="C23" s="244"/>
      <c r="D23" s="48"/>
      <c r="E23" s="277"/>
      <c r="F23" s="344"/>
      <c r="G23" s="346"/>
      <c r="H23" s="246"/>
      <c r="I23" s="74"/>
      <c r="J23" s="74"/>
      <c r="K23" s="345"/>
      <c r="L23" s="244"/>
    </row>
    <row r="24" spans="1:12" s="8" customFormat="1" ht="20.100000000000001" customHeight="1" x14ac:dyDescent="0.15">
      <c r="A24" s="81">
        <v>19</v>
      </c>
      <c r="B24" s="51"/>
      <c r="C24" s="244"/>
      <c r="D24" s="48"/>
      <c r="E24" s="277"/>
      <c r="F24" s="344"/>
      <c r="G24" s="346"/>
      <c r="H24" s="246"/>
      <c r="I24" s="74"/>
      <c r="J24" s="74"/>
      <c r="K24" s="345"/>
      <c r="L24" s="244"/>
    </row>
    <row r="25" spans="1:12" ht="20.100000000000001" customHeight="1" x14ac:dyDescent="0.15">
      <c r="A25" s="81">
        <v>20</v>
      </c>
      <c r="B25" s="51"/>
      <c r="C25" s="244"/>
      <c r="D25" s="48"/>
      <c r="E25" s="277"/>
      <c r="F25" s="344"/>
      <c r="G25" s="346"/>
      <c r="H25" s="246"/>
      <c r="I25" s="74"/>
      <c r="J25" s="74"/>
      <c r="K25" s="345"/>
      <c r="L25" s="244"/>
    </row>
    <row r="26" spans="1:12" ht="20.100000000000001" customHeight="1" x14ac:dyDescent="0.15">
      <c r="A26" s="81">
        <v>21</v>
      </c>
      <c r="B26" s="51"/>
      <c r="C26" s="244"/>
      <c r="D26" s="48"/>
      <c r="E26" s="277"/>
      <c r="F26" s="344"/>
      <c r="G26" s="346"/>
      <c r="H26" s="246"/>
      <c r="I26" s="74"/>
      <c r="J26" s="74"/>
      <c r="K26" s="345"/>
      <c r="L26" s="244"/>
    </row>
    <row r="27" spans="1:12" ht="20.100000000000001" customHeight="1" x14ac:dyDescent="0.15">
      <c r="A27" s="81">
        <v>22</v>
      </c>
      <c r="B27" s="51"/>
      <c r="C27" s="244"/>
      <c r="D27" s="48"/>
      <c r="E27" s="277"/>
      <c r="F27" s="344"/>
      <c r="G27" s="346"/>
      <c r="H27" s="246"/>
      <c r="I27" s="74"/>
      <c r="J27" s="74"/>
      <c r="K27" s="345"/>
      <c r="L27" s="244"/>
    </row>
    <row r="28" spans="1:12" ht="20.100000000000001" customHeight="1" x14ac:dyDescent="0.15">
      <c r="A28" s="81">
        <v>23</v>
      </c>
      <c r="B28" s="51"/>
      <c r="C28" s="244"/>
      <c r="D28" s="48"/>
      <c r="E28" s="277"/>
      <c r="F28" s="344"/>
      <c r="G28" s="346"/>
      <c r="H28" s="246"/>
      <c r="I28" s="74"/>
      <c r="J28" s="74"/>
      <c r="K28" s="345"/>
      <c r="L28" s="244"/>
    </row>
    <row r="29" spans="1:12" ht="20.100000000000001" customHeight="1" x14ac:dyDescent="0.15">
      <c r="A29" s="81">
        <v>24</v>
      </c>
      <c r="B29" s="51"/>
      <c r="C29" s="244"/>
      <c r="D29" s="48"/>
      <c r="E29" s="277"/>
      <c r="F29" s="344"/>
      <c r="G29" s="346"/>
      <c r="H29" s="246"/>
      <c r="I29" s="74"/>
      <c r="J29" s="74"/>
      <c r="K29" s="345"/>
      <c r="L29" s="244"/>
    </row>
    <row r="30" spans="1:12" ht="20.100000000000001" customHeight="1" x14ac:dyDescent="0.15">
      <c r="A30" s="81">
        <v>25</v>
      </c>
      <c r="B30" s="51"/>
      <c r="C30" s="244"/>
      <c r="D30" s="48"/>
      <c r="E30" s="277"/>
      <c r="F30" s="344"/>
      <c r="G30" s="346"/>
      <c r="H30" s="246"/>
      <c r="I30" s="74"/>
      <c r="J30" s="74"/>
      <c r="K30" s="345"/>
      <c r="L30" s="244"/>
    </row>
    <row r="31" spans="1:12" ht="20.100000000000001" customHeight="1" x14ac:dyDescent="0.15">
      <c r="A31" s="81">
        <v>26</v>
      </c>
      <c r="B31" s="51"/>
      <c r="C31" s="244"/>
      <c r="D31" s="48"/>
      <c r="E31" s="277"/>
      <c r="F31" s="344"/>
      <c r="G31" s="346"/>
      <c r="H31" s="246"/>
      <c r="I31" s="74"/>
      <c r="J31" s="74"/>
      <c r="K31" s="345"/>
      <c r="L31" s="244"/>
    </row>
    <row r="32" spans="1:12" ht="20.100000000000001" customHeight="1" x14ac:dyDescent="0.15">
      <c r="A32" s="81">
        <v>27</v>
      </c>
      <c r="B32" s="51"/>
      <c r="C32" s="244"/>
      <c r="D32" s="48"/>
      <c r="E32" s="277"/>
      <c r="F32" s="344"/>
      <c r="G32" s="346"/>
      <c r="H32" s="246"/>
      <c r="I32" s="74"/>
      <c r="J32" s="74"/>
      <c r="K32" s="345"/>
      <c r="L32" s="244"/>
    </row>
    <row r="33" spans="1:12" ht="20.100000000000001" customHeight="1" x14ac:dyDescent="0.15">
      <c r="A33" s="81">
        <v>28</v>
      </c>
      <c r="B33" s="51"/>
      <c r="C33" s="244"/>
      <c r="D33" s="48"/>
      <c r="E33" s="277"/>
      <c r="F33" s="344"/>
      <c r="G33" s="346"/>
      <c r="H33" s="246"/>
      <c r="I33" s="74"/>
      <c r="J33" s="74"/>
      <c r="K33" s="345"/>
      <c r="L33" s="244"/>
    </row>
    <row r="34" spans="1:12" ht="20.100000000000001" customHeight="1" x14ac:dyDescent="0.15">
      <c r="A34" s="81">
        <v>29</v>
      </c>
      <c r="B34" s="51"/>
      <c r="C34" s="244"/>
      <c r="D34" s="48"/>
      <c r="E34" s="277"/>
      <c r="F34" s="344"/>
      <c r="G34" s="346"/>
      <c r="H34" s="246"/>
      <c r="I34" s="74"/>
      <c r="J34" s="74"/>
      <c r="K34" s="345"/>
      <c r="L34" s="244"/>
    </row>
    <row r="35" spans="1:12" ht="20.100000000000001" customHeight="1" x14ac:dyDescent="0.15">
      <c r="A35" s="81">
        <v>30</v>
      </c>
      <c r="B35" s="51"/>
      <c r="C35" s="244"/>
      <c r="D35" s="48"/>
      <c r="E35" s="277"/>
      <c r="F35" s="344"/>
      <c r="G35" s="346"/>
      <c r="H35" s="246"/>
      <c r="I35" s="74"/>
      <c r="J35" s="74"/>
      <c r="K35" s="345"/>
      <c r="L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64"/>
  <dimension ref="A1:L35"/>
  <sheetViews>
    <sheetView zoomScale="75" workbookViewId="0">
      <selection activeCell="B6" sqref="B6:K9"/>
    </sheetView>
  </sheetViews>
  <sheetFormatPr defaultColWidth="9" defaultRowHeight="20.100000000000001" customHeight="1" x14ac:dyDescent="0.15"/>
  <cols>
    <col min="1" max="1" width="10.25" style="15" customWidth="1"/>
    <col min="2" max="2" width="27.25" style="15" customWidth="1"/>
    <col min="3" max="3" width="14.375" style="20" customWidth="1"/>
    <col min="4" max="4" width="17.875" style="15" customWidth="1"/>
    <col min="5" max="5" width="17.625" style="15" bestFit="1" customWidth="1"/>
    <col min="6" max="7" width="10.5" style="2" customWidth="1"/>
    <col min="8" max="8" width="13.625" style="15" customWidth="1"/>
    <col min="9" max="9" width="10.75" style="15" customWidth="1"/>
    <col min="10" max="10" width="10.875" style="15" customWidth="1"/>
    <col min="11" max="11" width="17.625" style="15" bestFit="1" customWidth="1"/>
    <col min="12" max="16384" width="9" style="15"/>
  </cols>
  <sheetData>
    <row r="1" spans="1:12" s="6" customFormat="1" ht="28.15" customHeight="1" x14ac:dyDescent="0.15">
      <c r="A1" s="559" t="s">
        <v>307</v>
      </c>
      <c r="B1" s="313" t="s">
        <v>109</v>
      </c>
      <c r="C1" s="311"/>
      <c r="D1" s="311"/>
      <c r="E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12" customFormat="1" ht="37.5" customHeight="1" x14ac:dyDescent="0.15">
      <c r="A4" s="90" t="s">
        <v>0</v>
      </c>
      <c r="B4" s="91" t="s">
        <v>23</v>
      </c>
      <c r="C4" s="91" t="s">
        <v>22</v>
      </c>
      <c r="D4" s="91" t="s">
        <v>21</v>
      </c>
      <c r="E4" s="91" t="s">
        <v>117</v>
      </c>
      <c r="F4" s="36" t="s">
        <v>155</v>
      </c>
      <c r="G4" s="92" t="s">
        <v>154</v>
      </c>
      <c r="H4" s="80" t="s">
        <v>606</v>
      </c>
      <c r="I4" s="44" t="s">
        <v>607</v>
      </c>
      <c r="J4" s="85" t="s">
        <v>89</v>
      </c>
      <c r="K4" s="95" t="s">
        <v>3</v>
      </c>
      <c r="L4" s="131" t="s">
        <v>33</v>
      </c>
    </row>
    <row r="5" spans="1:12" s="12" customFormat="1" ht="22.5" customHeight="1" x14ac:dyDescent="0.15">
      <c r="A5" s="175"/>
      <c r="B5" s="197" t="s">
        <v>153</v>
      </c>
      <c r="C5" s="405"/>
      <c r="D5" s="197"/>
      <c r="E5" s="288">
        <f>SUM(E6:E35)</f>
        <v>0</v>
      </c>
      <c r="F5" s="301"/>
      <c r="G5" s="212"/>
      <c r="H5" s="175"/>
      <c r="I5" s="196"/>
      <c r="J5" s="242"/>
      <c r="K5" s="288">
        <f>SUM(K6:K35)</f>
        <v>0</v>
      </c>
      <c r="L5" s="288"/>
    </row>
    <row r="6" spans="1:12" s="14" customFormat="1" ht="20.100000000000001" customHeight="1" x14ac:dyDescent="0.15">
      <c r="A6" s="45">
        <v>1</v>
      </c>
      <c r="B6" s="163"/>
      <c r="C6" s="591"/>
      <c r="D6" s="52"/>
      <c r="E6" s="170"/>
      <c r="F6" s="72"/>
      <c r="G6" s="65"/>
      <c r="H6" s="81"/>
      <c r="I6" s="48"/>
      <c r="J6" s="48"/>
      <c r="K6" s="170"/>
      <c r="L6" s="468"/>
    </row>
    <row r="7" spans="1:12" s="14" customFormat="1" ht="20.100000000000001" customHeight="1" x14ac:dyDescent="0.15">
      <c r="A7" s="45">
        <v>2</v>
      </c>
      <c r="B7" s="163"/>
      <c r="C7" s="591"/>
      <c r="D7" s="52"/>
      <c r="E7" s="170"/>
      <c r="F7" s="72"/>
      <c r="G7" s="65"/>
      <c r="H7" s="81"/>
      <c r="I7" s="48"/>
      <c r="J7" s="48"/>
      <c r="K7" s="170"/>
      <c r="L7" s="468"/>
    </row>
    <row r="8" spans="1:12" s="14" customFormat="1" ht="20.100000000000001" customHeight="1" x14ac:dyDescent="0.15">
      <c r="A8" s="45">
        <v>3</v>
      </c>
      <c r="B8" s="163"/>
      <c r="C8" s="591"/>
      <c r="D8" s="52"/>
      <c r="E8" s="170"/>
      <c r="F8" s="72"/>
      <c r="G8" s="65"/>
      <c r="H8" s="81"/>
      <c r="I8" s="48"/>
      <c r="J8" s="48"/>
      <c r="K8" s="170"/>
      <c r="L8" s="468"/>
    </row>
    <row r="9" spans="1:12" s="14" customFormat="1" ht="20.100000000000001" customHeight="1" x14ac:dyDescent="0.15">
      <c r="A9" s="45">
        <v>4</v>
      </c>
      <c r="B9" s="163"/>
      <c r="C9" s="591"/>
      <c r="D9" s="593"/>
      <c r="E9" s="170"/>
      <c r="F9" s="72"/>
      <c r="G9" s="65"/>
      <c r="H9" s="81"/>
      <c r="I9" s="48"/>
      <c r="J9" s="48"/>
      <c r="K9" s="170"/>
      <c r="L9" s="468"/>
    </row>
    <row r="10" spans="1:12" s="14" customFormat="1" ht="20.100000000000001" customHeight="1" x14ac:dyDescent="0.15">
      <c r="A10" s="45">
        <v>5</v>
      </c>
      <c r="B10" s="163"/>
      <c r="C10" s="270"/>
      <c r="D10" s="52"/>
      <c r="E10" s="170"/>
      <c r="F10" s="72"/>
      <c r="G10" s="65"/>
      <c r="H10" s="81"/>
      <c r="I10" s="48"/>
      <c r="J10" s="48"/>
      <c r="K10" s="170"/>
      <c r="L10" s="468"/>
    </row>
    <row r="11" spans="1:12" s="14" customFormat="1" ht="20.100000000000001" customHeight="1" x14ac:dyDescent="0.15">
      <c r="A11" s="45">
        <v>6</v>
      </c>
      <c r="B11" s="163"/>
      <c r="C11" s="270"/>
      <c r="D11" s="52"/>
      <c r="E11" s="170"/>
      <c r="F11" s="72"/>
      <c r="G11" s="65"/>
      <c r="H11" s="81"/>
      <c r="I11" s="48"/>
      <c r="J11" s="48"/>
      <c r="K11" s="170"/>
      <c r="L11" s="468"/>
    </row>
    <row r="12" spans="1:12" s="14" customFormat="1" ht="20.100000000000001" customHeight="1" x14ac:dyDescent="0.15">
      <c r="A12" s="45">
        <v>7</v>
      </c>
      <c r="B12" s="163"/>
      <c r="C12" s="270"/>
      <c r="D12" s="52"/>
      <c r="E12" s="170"/>
      <c r="F12" s="72"/>
      <c r="G12" s="65"/>
      <c r="H12" s="81"/>
      <c r="I12" s="48"/>
      <c r="J12" s="48"/>
      <c r="K12" s="170"/>
      <c r="L12" s="468"/>
    </row>
    <row r="13" spans="1:12" s="14" customFormat="1" ht="20.100000000000001" customHeight="1" x14ac:dyDescent="0.15">
      <c r="A13" s="45">
        <v>8</v>
      </c>
      <c r="B13" s="163"/>
      <c r="C13" s="270"/>
      <c r="D13" s="52"/>
      <c r="E13" s="170"/>
      <c r="F13" s="72"/>
      <c r="G13" s="65"/>
      <c r="H13" s="81"/>
      <c r="I13" s="48"/>
      <c r="J13" s="48"/>
      <c r="K13" s="170"/>
      <c r="L13" s="468"/>
    </row>
    <row r="14" spans="1:12" s="14" customFormat="1" ht="20.100000000000001" customHeight="1" x14ac:dyDescent="0.15">
      <c r="A14" s="45">
        <v>9</v>
      </c>
      <c r="B14" s="163"/>
      <c r="C14" s="270"/>
      <c r="D14" s="52"/>
      <c r="E14" s="170"/>
      <c r="F14" s="72"/>
      <c r="G14" s="65"/>
      <c r="H14" s="81"/>
      <c r="I14" s="48"/>
      <c r="J14" s="48"/>
      <c r="K14" s="170"/>
      <c r="L14" s="468"/>
    </row>
    <row r="15" spans="1:12" s="14" customFormat="1" ht="20.100000000000001" customHeight="1" x14ac:dyDescent="0.15">
      <c r="A15" s="45">
        <v>10</v>
      </c>
      <c r="B15" s="163"/>
      <c r="C15" s="270"/>
      <c r="D15" s="52"/>
      <c r="E15" s="170"/>
      <c r="F15" s="72"/>
      <c r="G15" s="65"/>
      <c r="H15" s="81"/>
      <c r="I15" s="48"/>
      <c r="J15" s="48"/>
      <c r="K15" s="170"/>
      <c r="L15" s="468"/>
    </row>
    <row r="16" spans="1:12" s="14" customFormat="1" ht="20.100000000000001" customHeight="1" x14ac:dyDescent="0.15">
      <c r="A16" s="45">
        <v>11</v>
      </c>
      <c r="B16" s="163"/>
      <c r="C16" s="270"/>
      <c r="D16" s="52"/>
      <c r="E16" s="170"/>
      <c r="F16" s="72"/>
      <c r="G16" s="65"/>
      <c r="H16" s="81"/>
      <c r="I16" s="48"/>
      <c r="J16" s="48"/>
      <c r="K16" s="170"/>
      <c r="L16" s="468"/>
    </row>
    <row r="17" spans="1:12" s="14" customFormat="1" ht="20.100000000000001" customHeight="1" x14ac:dyDescent="0.15">
      <c r="A17" s="45">
        <v>12</v>
      </c>
      <c r="B17" s="163"/>
      <c r="C17" s="270"/>
      <c r="D17" s="52"/>
      <c r="E17" s="170"/>
      <c r="F17" s="72"/>
      <c r="G17" s="65"/>
      <c r="H17" s="81"/>
      <c r="I17" s="48"/>
      <c r="J17" s="48"/>
      <c r="K17" s="170"/>
      <c r="L17" s="468"/>
    </row>
    <row r="18" spans="1:12" s="14" customFormat="1" ht="20.100000000000001" customHeight="1" x14ac:dyDescent="0.15">
      <c r="A18" s="45">
        <v>13</v>
      </c>
      <c r="B18" s="163"/>
      <c r="C18" s="270"/>
      <c r="D18" s="52"/>
      <c r="E18" s="170"/>
      <c r="F18" s="72"/>
      <c r="G18" s="65"/>
      <c r="H18" s="81"/>
      <c r="I18" s="48"/>
      <c r="J18" s="48"/>
      <c r="K18" s="170"/>
      <c r="L18" s="468"/>
    </row>
    <row r="19" spans="1:12" s="14" customFormat="1" ht="20.100000000000001" customHeight="1" x14ac:dyDescent="0.15">
      <c r="A19" s="45">
        <v>14</v>
      </c>
      <c r="B19" s="163"/>
      <c r="C19" s="270"/>
      <c r="D19" s="52"/>
      <c r="E19" s="170"/>
      <c r="F19" s="72"/>
      <c r="G19" s="65"/>
      <c r="H19" s="81"/>
      <c r="I19" s="48"/>
      <c r="J19" s="48"/>
      <c r="K19" s="170"/>
      <c r="L19" s="468"/>
    </row>
    <row r="20" spans="1:12" s="14" customFormat="1" ht="20.100000000000001" customHeight="1" x14ac:dyDescent="0.15">
      <c r="A20" s="45">
        <v>15</v>
      </c>
      <c r="B20" s="163"/>
      <c r="C20" s="270"/>
      <c r="D20" s="52"/>
      <c r="E20" s="170"/>
      <c r="F20" s="72"/>
      <c r="G20" s="65"/>
      <c r="H20" s="81"/>
      <c r="I20" s="48"/>
      <c r="J20" s="48"/>
      <c r="K20" s="170"/>
      <c r="L20" s="468"/>
    </row>
    <row r="21" spans="1:12" s="14" customFormat="1" ht="20.100000000000001" customHeight="1" x14ac:dyDescent="0.15">
      <c r="A21" s="45">
        <v>16</v>
      </c>
      <c r="B21" s="163"/>
      <c r="C21" s="270"/>
      <c r="D21" s="52"/>
      <c r="E21" s="170"/>
      <c r="F21" s="72"/>
      <c r="G21" s="65"/>
      <c r="H21" s="81"/>
      <c r="I21" s="48"/>
      <c r="J21" s="48"/>
      <c r="K21" s="170"/>
      <c r="L21" s="468"/>
    </row>
    <row r="22" spans="1:12" s="14" customFormat="1" ht="20.100000000000001" customHeight="1" x14ac:dyDescent="0.15">
      <c r="A22" s="45">
        <v>17</v>
      </c>
      <c r="B22" s="163"/>
      <c r="C22" s="270"/>
      <c r="D22" s="52"/>
      <c r="E22" s="170"/>
      <c r="F22" s="72"/>
      <c r="G22" s="65"/>
      <c r="H22" s="81"/>
      <c r="I22" s="48"/>
      <c r="J22" s="48"/>
      <c r="K22" s="170"/>
      <c r="L22" s="468"/>
    </row>
    <row r="23" spans="1:12" s="14" customFormat="1" ht="20.100000000000001" customHeight="1" x14ac:dyDescent="0.15">
      <c r="A23" s="45">
        <v>18</v>
      </c>
      <c r="B23" s="163"/>
      <c r="C23" s="270"/>
      <c r="D23" s="52"/>
      <c r="E23" s="170"/>
      <c r="F23" s="72"/>
      <c r="G23" s="65"/>
      <c r="H23" s="81"/>
      <c r="I23" s="48"/>
      <c r="J23" s="48"/>
      <c r="K23" s="170"/>
      <c r="L23" s="468"/>
    </row>
    <row r="24" spans="1:12" s="14" customFormat="1" ht="20.100000000000001" customHeight="1" x14ac:dyDescent="0.15">
      <c r="A24" s="45">
        <v>19</v>
      </c>
      <c r="B24" s="163"/>
      <c r="C24" s="270"/>
      <c r="D24" s="52"/>
      <c r="E24" s="170"/>
      <c r="F24" s="72"/>
      <c r="G24" s="65"/>
      <c r="H24" s="81"/>
      <c r="I24" s="48"/>
      <c r="J24" s="48"/>
      <c r="K24" s="170"/>
      <c r="L24" s="468"/>
    </row>
    <row r="25" spans="1:12" s="14" customFormat="1" ht="20.100000000000001" customHeight="1" x14ac:dyDescent="0.15">
      <c r="A25" s="45">
        <v>20</v>
      </c>
      <c r="B25" s="163"/>
      <c r="C25" s="270"/>
      <c r="D25" s="52"/>
      <c r="E25" s="170"/>
      <c r="F25" s="72"/>
      <c r="G25" s="65"/>
      <c r="H25" s="81"/>
      <c r="I25" s="48"/>
      <c r="J25" s="48"/>
      <c r="K25" s="170"/>
      <c r="L25" s="468"/>
    </row>
    <row r="26" spans="1:12" s="14" customFormat="1" ht="20.100000000000001" customHeight="1" x14ac:dyDescent="0.15">
      <c r="A26" s="45">
        <v>21</v>
      </c>
      <c r="B26" s="163"/>
      <c r="C26" s="270"/>
      <c r="D26" s="52"/>
      <c r="E26" s="170"/>
      <c r="F26" s="72"/>
      <c r="G26" s="65"/>
      <c r="H26" s="81"/>
      <c r="I26" s="48"/>
      <c r="J26" s="48"/>
      <c r="K26" s="170"/>
      <c r="L26" s="468"/>
    </row>
    <row r="27" spans="1:12" s="14" customFormat="1" ht="20.100000000000001" customHeight="1" x14ac:dyDescent="0.15">
      <c r="A27" s="45">
        <v>22</v>
      </c>
      <c r="B27" s="163"/>
      <c r="C27" s="270"/>
      <c r="D27" s="52"/>
      <c r="E27" s="170"/>
      <c r="F27" s="72"/>
      <c r="G27" s="65"/>
      <c r="H27" s="81"/>
      <c r="I27" s="48"/>
      <c r="J27" s="48"/>
      <c r="K27" s="170"/>
      <c r="L27" s="468"/>
    </row>
    <row r="28" spans="1:12" s="14" customFormat="1" ht="20.100000000000001" customHeight="1" x14ac:dyDescent="0.15">
      <c r="A28" s="45">
        <v>23</v>
      </c>
      <c r="B28" s="163"/>
      <c r="C28" s="270"/>
      <c r="D28" s="52"/>
      <c r="E28" s="170"/>
      <c r="F28" s="72"/>
      <c r="G28" s="65"/>
      <c r="H28" s="81"/>
      <c r="I28" s="48"/>
      <c r="J28" s="48"/>
      <c r="K28" s="170"/>
      <c r="L28" s="468"/>
    </row>
    <row r="29" spans="1:12" s="14" customFormat="1" ht="20.100000000000001" customHeight="1" x14ac:dyDescent="0.15">
      <c r="A29" s="45">
        <v>24</v>
      </c>
      <c r="B29" s="163"/>
      <c r="C29" s="270"/>
      <c r="D29" s="52"/>
      <c r="E29" s="170"/>
      <c r="F29" s="72"/>
      <c r="G29" s="65"/>
      <c r="H29" s="81"/>
      <c r="I29" s="48"/>
      <c r="J29" s="48"/>
      <c r="K29" s="170"/>
      <c r="L29" s="468"/>
    </row>
    <row r="30" spans="1:12" s="14" customFormat="1" ht="20.100000000000001" customHeight="1" x14ac:dyDescent="0.15">
      <c r="A30" s="45">
        <v>25</v>
      </c>
      <c r="B30" s="163"/>
      <c r="C30" s="270"/>
      <c r="D30" s="52"/>
      <c r="E30" s="170"/>
      <c r="F30" s="72"/>
      <c r="G30" s="65"/>
      <c r="H30" s="81"/>
      <c r="I30" s="48"/>
      <c r="J30" s="48"/>
      <c r="K30" s="170"/>
      <c r="L30" s="468"/>
    </row>
    <row r="31" spans="1:12" s="14" customFormat="1" ht="20.100000000000001" customHeight="1" x14ac:dyDescent="0.15">
      <c r="A31" s="45">
        <v>26</v>
      </c>
      <c r="B31" s="163"/>
      <c r="C31" s="270"/>
      <c r="D31" s="52"/>
      <c r="E31" s="170"/>
      <c r="F31" s="72"/>
      <c r="G31" s="65"/>
      <c r="H31" s="81"/>
      <c r="I31" s="48"/>
      <c r="J31" s="48"/>
      <c r="K31" s="170"/>
      <c r="L31" s="468"/>
    </row>
    <row r="32" spans="1:12" s="14" customFormat="1" ht="20.100000000000001" customHeight="1" x14ac:dyDescent="0.15">
      <c r="A32" s="45">
        <v>27</v>
      </c>
      <c r="B32" s="163"/>
      <c r="C32" s="270"/>
      <c r="D32" s="52"/>
      <c r="E32" s="170"/>
      <c r="F32" s="72"/>
      <c r="G32" s="65"/>
      <c r="H32" s="81"/>
      <c r="I32" s="48"/>
      <c r="J32" s="48"/>
      <c r="K32" s="170"/>
      <c r="L32" s="468"/>
    </row>
    <row r="33" spans="1:12" s="14" customFormat="1" ht="20.100000000000001" customHeight="1" x14ac:dyDescent="0.15">
      <c r="A33" s="45">
        <v>28</v>
      </c>
      <c r="B33" s="163"/>
      <c r="C33" s="270"/>
      <c r="D33" s="52"/>
      <c r="E33" s="170"/>
      <c r="F33" s="72"/>
      <c r="G33" s="65"/>
      <c r="H33" s="81"/>
      <c r="I33" s="48"/>
      <c r="J33" s="48"/>
      <c r="K33" s="170"/>
      <c r="L33" s="468"/>
    </row>
    <row r="34" spans="1:12" s="14" customFormat="1" ht="20.100000000000001" customHeight="1" x14ac:dyDescent="0.15">
      <c r="A34" s="45">
        <v>29</v>
      </c>
      <c r="B34" s="163"/>
      <c r="C34" s="270"/>
      <c r="D34" s="52"/>
      <c r="E34" s="170"/>
      <c r="F34" s="72"/>
      <c r="G34" s="65"/>
      <c r="H34" s="81"/>
      <c r="I34" s="48"/>
      <c r="J34" s="48"/>
      <c r="K34" s="170"/>
      <c r="L34" s="468"/>
    </row>
    <row r="35" spans="1:12" s="14" customFormat="1" ht="20.100000000000001" customHeight="1" x14ac:dyDescent="0.15">
      <c r="A35" s="45">
        <v>30</v>
      </c>
      <c r="B35" s="163"/>
      <c r="C35" s="270"/>
      <c r="D35" s="52"/>
      <c r="E35" s="170"/>
      <c r="F35" s="72"/>
      <c r="G35" s="65"/>
      <c r="H35" s="81"/>
      <c r="I35" s="48"/>
      <c r="J35" s="48"/>
      <c r="K35" s="170"/>
      <c r="L35" s="468"/>
    </row>
  </sheetData>
  <protectedRanges>
    <protectedRange sqref="E5" name="区域1"/>
  </protectedRanges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K35"/>
  <sheetViews>
    <sheetView zoomScale="75" workbookViewId="0">
      <selection activeCell="G12" sqref="G12"/>
    </sheetView>
  </sheetViews>
  <sheetFormatPr defaultColWidth="9" defaultRowHeight="20.100000000000001" customHeight="1" x14ac:dyDescent="0.15"/>
  <cols>
    <col min="1" max="1" width="10.25" style="15" customWidth="1"/>
    <col min="2" max="2" width="24.125" style="15" customWidth="1"/>
    <col min="3" max="3" width="14.375" style="20" customWidth="1"/>
    <col min="4" max="4" width="17.875" style="15" customWidth="1"/>
    <col min="5" max="5" width="17.625" style="15" bestFit="1" customWidth="1"/>
    <col min="6" max="7" width="13.625" style="2" customWidth="1"/>
    <col min="8" max="9" width="13.625" style="15" customWidth="1"/>
    <col min="10" max="10" width="17.625" style="15" bestFit="1" customWidth="1"/>
    <col min="11" max="11" width="13.375" style="15" customWidth="1"/>
    <col min="12" max="16384" width="9" style="15"/>
  </cols>
  <sheetData>
    <row r="1" spans="1:11" s="6" customFormat="1" ht="28.15" customHeight="1" x14ac:dyDescent="0.15">
      <c r="A1" s="559" t="s">
        <v>307</v>
      </c>
      <c r="B1" s="313" t="s">
        <v>557</v>
      </c>
      <c r="C1" s="311"/>
      <c r="D1" s="311"/>
      <c r="E1" s="312"/>
    </row>
    <row r="2" spans="1:11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12" customFormat="1" ht="37.5" customHeight="1" x14ac:dyDescent="0.15">
      <c r="A4" s="90" t="s">
        <v>0</v>
      </c>
      <c r="B4" s="91" t="s">
        <v>528</v>
      </c>
      <c r="C4" s="91" t="s">
        <v>511</v>
      </c>
      <c r="D4" s="42" t="s">
        <v>529</v>
      </c>
      <c r="E4" s="42" t="s">
        <v>117</v>
      </c>
      <c r="F4" s="73" t="s">
        <v>548</v>
      </c>
      <c r="G4" s="43" t="s">
        <v>624</v>
      </c>
      <c r="H4" s="80" t="s">
        <v>622</v>
      </c>
      <c r="I4" s="213" t="s">
        <v>623</v>
      </c>
      <c r="J4" s="95" t="s">
        <v>3</v>
      </c>
      <c r="K4" s="131" t="s">
        <v>33</v>
      </c>
    </row>
    <row r="5" spans="1:11" s="12" customFormat="1" ht="22.5" customHeight="1" x14ac:dyDescent="0.15">
      <c r="A5" s="175"/>
      <c r="B5" s="197" t="s">
        <v>153</v>
      </c>
      <c r="C5" s="405"/>
      <c r="D5" s="197"/>
      <c r="E5" s="288">
        <f>SUM(E6:E25)</f>
        <v>0</v>
      </c>
      <c r="F5" s="301"/>
      <c r="G5" s="212"/>
      <c r="H5" s="175"/>
      <c r="I5" s="420"/>
      <c r="J5" s="288">
        <f>SUM(J6:J25)</f>
        <v>0</v>
      </c>
      <c r="K5" s="288"/>
    </row>
    <row r="6" spans="1:11" s="14" customFormat="1" ht="20.100000000000001" customHeight="1" x14ac:dyDescent="0.15">
      <c r="A6" s="45">
        <v>1</v>
      </c>
      <c r="B6" s="375"/>
      <c r="C6" s="270"/>
      <c r="D6" s="72"/>
      <c r="E6" s="72"/>
      <c r="F6" s="72"/>
      <c r="G6" s="65"/>
      <c r="H6" s="81"/>
      <c r="I6" s="165"/>
      <c r="J6" s="170"/>
      <c r="K6" s="468"/>
    </row>
    <row r="7" spans="1:11" s="14" customFormat="1" ht="20.100000000000001" customHeight="1" x14ac:dyDescent="0.15">
      <c r="A7" s="45">
        <v>2</v>
      </c>
      <c r="B7" s="163"/>
      <c r="C7" s="270"/>
      <c r="D7" s="72"/>
      <c r="E7" s="215"/>
      <c r="F7" s="72"/>
      <c r="G7" s="65"/>
      <c r="H7" s="81"/>
      <c r="I7" s="165"/>
      <c r="J7" s="170"/>
      <c r="K7" s="468"/>
    </row>
    <row r="8" spans="1:11" s="14" customFormat="1" ht="20.100000000000001" customHeight="1" x14ac:dyDescent="0.15">
      <c r="A8" s="45">
        <v>3</v>
      </c>
      <c r="B8" s="163"/>
      <c r="C8" s="270"/>
      <c r="D8" s="72"/>
      <c r="E8" s="215"/>
      <c r="F8" s="72"/>
      <c r="G8" s="65"/>
      <c r="H8" s="81"/>
      <c r="I8" s="165"/>
      <c r="J8" s="170"/>
      <c r="K8" s="468"/>
    </row>
    <row r="9" spans="1:11" s="14" customFormat="1" ht="20.100000000000001" customHeight="1" x14ac:dyDescent="0.15">
      <c r="A9" s="45">
        <v>4</v>
      </c>
      <c r="B9" s="163"/>
      <c r="C9" s="270"/>
      <c r="D9" s="72"/>
      <c r="E9" s="215"/>
      <c r="F9" s="72"/>
      <c r="G9" s="65"/>
      <c r="H9" s="81"/>
      <c r="I9" s="165"/>
      <c r="J9" s="170"/>
      <c r="K9" s="469"/>
    </row>
    <row r="10" spans="1:11" s="14" customFormat="1" ht="20.100000000000001" customHeight="1" x14ac:dyDescent="0.15">
      <c r="A10" s="45">
        <v>5</v>
      </c>
      <c r="B10" s="163"/>
      <c r="C10" s="270"/>
      <c r="D10" s="72"/>
      <c r="E10" s="215"/>
      <c r="F10" s="72"/>
      <c r="G10" s="65"/>
      <c r="H10" s="81"/>
      <c r="I10" s="165"/>
      <c r="J10" s="170"/>
      <c r="K10" s="469"/>
    </row>
    <row r="11" spans="1:11" s="14" customFormat="1" ht="20.100000000000001" customHeight="1" x14ac:dyDescent="0.15">
      <c r="A11" s="45">
        <v>6</v>
      </c>
      <c r="B11" s="163"/>
      <c r="C11" s="270"/>
      <c r="D11" s="72"/>
      <c r="E11" s="215"/>
      <c r="F11" s="72"/>
      <c r="G11" s="65"/>
      <c r="H11" s="81"/>
      <c r="I11" s="165"/>
      <c r="J11" s="170"/>
      <c r="K11" s="469"/>
    </row>
    <row r="12" spans="1:11" s="14" customFormat="1" ht="20.100000000000001" customHeight="1" x14ac:dyDescent="0.15">
      <c r="A12" s="45">
        <v>7</v>
      </c>
      <c r="B12" s="163"/>
      <c r="C12" s="270"/>
      <c r="D12" s="72"/>
      <c r="E12" s="215"/>
      <c r="F12" s="72"/>
      <c r="G12" s="65"/>
      <c r="H12" s="81"/>
      <c r="I12" s="165"/>
      <c r="J12" s="170"/>
      <c r="K12" s="469"/>
    </row>
    <row r="13" spans="1:11" s="14" customFormat="1" ht="20.100000000000001" customHeight="1" x14ac:dyDescent="0.15">
      <c r="A13" s="45">
        <v>8</v>
      </c>
      <c r="B13" s="163"/>
      <c r="C13" s="270"/>
      <c r="D13" s="72"/>
      <c r="E13" s="215"/>
      <c r="F13" s="72"/>
      <c r="G13" s="65"/>
      <c r="H13" s="81"/>
      <c r="I13" s="165"/>
      <c r="J13" s="170"/>
      <c r="K13" s="469"/>
    </row>
    <row r="14" spans="1:11" s="14" customFormat="1" ht="20.100000000000001" customHeight="1" x14ac:dyDescent="0.15">
      <c r="A14" s="45">
        <v>9</v>
      </c>
      <c r="B14" s="163"/>
      <c r="C14" s="270"/>
      <c r="D14" s="72"/>
      <c r="E14" s="215"/>
      <c r="F14" s="72"/>
      <c r="G14" s="65"/>
      <c r="H14" s="81"/>
      <c r="I14" s="165"/>
      <c r="J14" s="170"/>
      <c r="K14" s="469"/>
    </row>
    <row r="15" spans="1:11" s="14" customFormat="1" ht="20.100000000000001" customHeight="1" x14ac:dyDescent="0.15">
      <c r="A15" s="45">
        <v>10</v>
      </c>
      <c r="B15" s="163"/>
      <c r="C15" s="270"/>
      <c r="D15" s="72"/>
      <c r="E15" s="215"/>
      <c r="F15" s="72"/>
      <c r="G15" s="65"/>
      <c r="H15" s="81"/>
      <c r="I15" s="165"/>
      <c r="J15" s="170"/>
      <c r="K15" s="469"/>
    </row>
    <row r="16" spans="1:11" s="14" customFormat="1" ht="20.100000000000001" customHeight="1" x14ac:dyDescent="0.15">
      <c r="A16" s="45">
        <v>11</v>
      </c>
      <c r="B16" s="163"/>
      <c r="C16" s="270"/>
      <c r="D16" s="72"/>
      <c r="E16" s="215"/>
      <c r="F16" s="72"/>
      <c r="G16" s="65"/>
      <c r="H16" s="81"/>
      <c r="I16" s="165"/>
      <c r="J16" s="170"/>
      <c r="K16" s="469"/>
    </row>
    <row r="17" spans="1:11" s="14" customFormat="1" ht="20.100000000000001" customHeight="1" x14ac:dyDescent="0.15">
      <c r="A17" s="45">
        <v>12</v>
      </c>
      <c r="B17" s="163"/>
      <c r="C17" s="270"/>
      <c r="D17" s="72"/>
      <c r="E17" s="215"/>
      <c r="F17" s="72"/>
      <c r="G17" s="65"/>
      <c r="H17" s="81"/>
      <c r="I17" s="165"/>
      <c r="J17" s="170"/>
      <c r="K17" s="469"/>
    </row>
    <row r="18" spans="1:11" s="14" customFormat="1" ht="20.100000000000001" customHeight="1" x14ac:dyDescent="0.15">
      <c r="A18" s="45">
        <v>13</v>
      </c>
      <c r="B18" s="163"/>
      <c r="C18" s="270"/>
      <c r="D18" s="72"/>
      <c r="E18" s="215"/>
      <c r="F18" s="72"/>
      <c r="G18" s="65"/>
      <c r="H18" s="81"/>
      <c r="I18" s="165"/>
      <c r="J18" s="170"/>
      <c r="K18" s="469"/>
    </row>
    <row r="19" spans="1:11" s="14" customFormat="1" ht="20.100000000000001" customHeight="1" x14ac:dyDescent="0.15">
      <c r="A19" s="45">
        <v>14</v>
      </c>
      <c r="B19" s="163"/>
      <c r="C19" s="270"/>
      <c r="D19" s="72"/>
      <c r="E19" s="215"/>
      <c r="F19" s="72"/>
      <c r="G19" s="65"/>
      <c r="H19" s="81"/>
      <c r="I19" s="165"/>
      <c r="J19" s="170"/>
      <c r="K19" s="469"/>
    </row>
    <row r="20" spans="1:11" s="14" customFormat="1" ht="20.100000000000001" customHeight="1" x14ac:dyDescent="0.15">
      <c r="A20" s="45">
        <v>15</v>
      </c>
      <c r="B20" s="163"/>
      <c r="C20" s="270"/>
      <c r="D20" s="72"/>
      <c r="E20" s="215"/>
      <c r="F20" s="72"/>
      <c r="G20" s="65"/>
      <c r="H20" s="81"/>
      <c r="I20" s="165"/>
      <c r="J20" s="170"/>
      <c r="K20" s="469"/>
    </row>
    <row r="21" spans="1:11" s="14" customFormat="1" ht="20.100000000000001" customHeight="1" x14ac:dyDescent="0.15">
      <c r="A21" s="45">
        <v>16</v>
      </c>
      <c r="B21" s="163"/>
      <c r="C21" s="270"/>
      <c r="D21" s="72"/>
      <c r="E21" s="215"/>
      <c r="F21" s="72"/>
      <c r="G21" s="65"/>
      <c r="H21" s="81"/>
      <c r="I21" s="165"/>
      <c r="J21" s="170"/>
      <c r="K21" s="469"/>
    </row>
    <row r="22" spans="1:11" s="14" customFormat="1" ht="20.100000000000001" customHeight="1" x14ac:dyDescent="0.15">
      <c r="A22" s="45">
        <v>17</v>
      </c>
      <c r="B22" s="163"/>
      <c r="C22" s="270"/>
      <c r="D22" s="72"/>
      <c r="E22" s="215"/>
      <c r="F22" s="72"/>
      <c r="G22" s="65"/>
      <c r="H22" s="81"/>
      <c r="I22" s="165"/>
      <c r="J22" s="170"/>
      <c r="K22" s="469"/>
    </row>
    <row r="23" spans="1:11" s="14" customFormat="1" ht="20.100000000000001" customHeight="1" x14ac:dyDescent="0.15">
      <c r="A23" s="45">
        <v>18</v>
      </c>
      <c r="B23" s="163"/>
      <c r="C23" s="270"/>
      <c r="D23" s="72"/>
      <c r="E23" s="215"/>
      <c r="F23" s="72"/>
      <c r="G23" s="65"/>
      <c r="H23" s="81"/>
      <c r="I23" s="165"/>
      <c r="J23" s="170"/>
      <c r="K23" s="469"/>
    </row>
    <row r="24" spans="1:11" s="14" customFormat="1" ht="20.100000000000001" customHeight="1" x14ac:dyDescent="0.15">
      <c r="A24" s="45">
        <v>19</v>
      </c>
      <c r="B24" s="163"/>
      <c r="C24" s="270"/>
      <c r="D24" s="72"/>
      <c r="E24" s="215"/>
      <c r="F24" s="72"/>
      <c r="G24" s="65"/>
      <c r="H24" s="81"/>
      <c r="I24" s="165"/>
      <c r="J24" s="170"/>
      <c r="K24" s="469"/>
    </row>
    <row r="25" spans="1:11" s="14" customFormat="1" ht="20.100000000000001" customHeight="1" x14ac:dyDescent="0.15">
      <c r="A25" s="45">
        <v>20</v>
      </c>
      <c r="B25" s="163"/>
      <c r="C25" s="270"/>
      <c r="D25" s="72"/>
      <c r="E25" s="215"/>
      <c r="F25" s="72"/>
      <c r="G25" s="65"/>
      <c r="H25" s="81"/>
      <c r="I25" s="165"/>
      <c r="J25" s="170"/>
      <c r="K25" s="469"/>
    </row>
    <row r="26" spans="1:11" ht="20.100000000000001" customHeight="1" x14ac:dyDescent="0.15">
      <c r="A26" s="45">
        <v>21</v>
      </c>
      <c r="B26" s="163"/>
      <c r="C26" s="270"/>
      <c r="D26" s="72"/>
      <c r="E26" s="215"/>
      <c r="F26" s="72"/>
      <c r="G26" s="65"/>
      <c r="H26" s="81"/>
      <c r="I26" s="165"/>
      <c r="J26" s="170"/>
      <c r="K26" s="469"/>
    </row>
    <row r="27" spans="1:11" ht="20.100000000000001" customHeight="1" x14ac:dyDescent="0.15">
      <c r="A27" s="45">
        <v>22</v>
      </c>
      <c r="B27" s="163"/>
      <c r="C27" s="270"/>
      <c r="D27" s="72"/>
      <c r="E27" s="215"/>
      <c r="F27" s="72"/>
      <c r="G27" s="65"/>
      <c r="H27" s="81"/>
      <c r="I27" s="165"/>
      <c r="J27" s="170"/>
      <c r="K27" s="469"/>
    </row>
    <row r="28" spans="1:11" ht="20.100000000000001" customHeight="1" x14ac:dyDescent="0.15">
      <c r="A28" s="45">
        <v>23</v>
      </c>
      <c r="B28" s="163"/>
      <c r="C28" s="270"/>
      <c r="D28" s="72"/>
      <c r="E28" s="215"/>
      <c r="F28" s="72"/>
      <c r="G28" s="65"/>
      <c r="H28" s="81"/>
      <c r="I28" s="165"/>
      <c r="J28" s="170"/>
      <c r="K28" s="469"/>
    </row>
    <row r="29" spans="1:11" ht="20.100000000000001" customHeight="1" x14ac:dyDescent="0.15">
      <c r="A29" s="45">
        <v>24</v>
      </c>
      <c r="B29" s="163"/>
      <c r="C29" s="270"/>
      <c r="D29" s="72"/>
      <c r="E29" s="215"/>
      <c r="F29" s="72"/>
      <c r="G29" s="65"/>
      <c r="H29" s="81"/>
      <c r="I29" s="165"/>
      <c r="J29" s="170"/>
      <c r="K29" s="469"/>
    </row>
    <row r="30" spans="1:11" ht="20.100000000000001" customHeight="1" x14ac:dyDescent="0.15">
      <c r="A30" s="45">
        <v>25</v>
      </c>
      <c r="B30" s="163"/>
      <c r="C30" s="270"/>
      <c r="D30" s="72"/>
      <c r="E30" s="215"/>
      <c r="F30" s="72"/>
      <c r="G30" s="65"/>
      <c r="H30" s="81"/>
      <c r="I30" s="165"/>
      <c r="J30" s="170"/>
      <c r="K30" s="469"/>
    </row>
    <row r="31" spans="1:11" ht="20.100000000000001" customHeight="1" x14ac:dyDescent="0.15">
      <c r="A31" s="45">
        <v>26</v>
      </c>
      <c r="B31" s="163"/>
      <c r="C31" s="270"/>
      <c r="D31" s="72"/>
      <c r="E31" s="215"/>
      <c r="F31" s="72"/>
      <c r="G31" s="65"/>
      <c r="H31" s="81"/>
      <c r="I31" s="165"/>
      <c r="J31" s="170"/>
      <c r="K31" s="469"/>
    </row>
    <row r="32" spans="1:11" ht="20.100000000000001" customHeight="1" x14ac:dyDescent="0.15">
      <c r="A32" s="45">
        <v>27</v>
      </c>
      <c r="B32" s="163"/>
      <c r="C32" s="270"/>
      <c r="D32" s="72"/>
      <c r="E32" s="215"/>
      <c r="F32" s="72"/>
      <c r="G32" s="65"/>
      <c r="H32" s="81"/>
      <c r="I32" s="165"/>
      <c r="J32" s="170"/>
      <c r="K32" s="469"/>
    </row>
    <row r="33" spans="1:11" ht="20.100000000000001" customHeight="1" x14ac:dyDescent="0.15">
      <c r="A33" s="45">
        <v>28</v>
      </c>
      <c r="B33" s="163"/>
      <c r="C33" s="270"/>
      <c r="D33" s="72"/>
      <c r="E33" s="215"/>
      <c r="F33" s="72"/>
      <c r="G33" s="65"/>
      <c r="H33" s="81"/>
      <c r="I33" s="165"/>
      <c r="J33" s="170"/>
      <c r="K33" s="469"/>
    </row>
    <row r="34" spans="1:11" ht="20.100000000000001" customHeight="1" x14ac:dyDescent="0.15">
      <c r="A34" s="45">
        <v>29</v>
      </c>
      <c r="B34" s="163"/>
      <c r="C34" s="270"/>
      <c r="D34" s="72"/>
      <c r="E34" s="215"/>
      <c r="F34" s="72"/>
      <c r="G34" s="65"/>
      <c r="H34" s="81"/>
      <c r="I34" s="165"/>
      <c r="J34" s="170"/>
      <c r="K34" s="469"/>
    </row>
    <row r="35" spans="1:11" ht="20.100000000000001" customHeight="1" x14ac:dyDescent="0.15">
      <c r="A35" s="45">
        <v>30</v>
      </c>
      <c r="B35" s="163"/>
      <c r="C35" s="270"/>
      <c r="D35" s="72"/>
      <c r="E35" s="215"/>
      <c r="F35" s="72"/>
      <c r="G35" s="65"/>
      <c r="H35" s="81"/>
      <c r="I35" s="165"/>
      <c r="J35" s="170"/>
      <c r="K35" s="469"/>
    </row>
  </sheetData>
  <protectedRanges>
    <protectedRange sqref="E5" name="区域1"/>
  </protectedRanges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77"/>
  <dimension ref="A1:M35"/>
  <sheetViews>
    <sheetView zoomScale="75" workbookViewId="0">
      <selection activeCell="G12" sqref="G12"/>
    </sheetView>
  </sheetViews>
  <sheetFormatPr defaultColWidth="9" defaultRowHeight="20.100000000000001" customHeight="1" x14ac:dyDescent="0.15"/>
  <cols>
    <col min="1" max="1" width="10.25" style="15" customWidth="1"/>
    <col min="2" max="2" width="27.25" style="15" customWidth="1"/>
    <col min="3" max="5" width="14.375" style="20" customWidth="1"/>
    <col min="6" max="6" width="13.75" style="15" customWidth="1"/>
    <col min="7" max="8" width="10.5" style="2" customWidth="1"/>
    <col min="9" max="9" width="10.75" style="15" customWidth="1"/>
    <col min="10" max="10" width="10.875" style="15" customWidth="1"/>
    <col min="11" max="11" width="12" style="15" customWidth="1"/>
    <col min="12" max="12" width="13.375" style="15" customWidth="1"/>
    <col min="13" max="16384" width="9" style="15"/>
  </cols>
  <sheetData>
    <row r="1" spans="1:13" s="6" customFormat="1" ht="28.15" customHeight="1" x14ac:dyDescent="0.15">
      <c r="A1" s="559" t="s">
        <v>307</v>
      </c>
      <c r="B1" s="313" t="s">
        <v>289</v>
      </c>
      <c r="C1" s="311"/>
      <c r="D1" s="311"/>
      <c r="E1" s="312"/>
    </row>
    <row r="2" spans="1:13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3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3" s="12" customFormat="1" ht="37.5" customHeight="1" x14ac:dyDescent="0.15">
      <c r="A4" s="90" t="s">
        <v>0</v>
      </c>
      <c r="B4" s="91" t="s">
        <v>23</v>
      </c>
      <c r="C4" s="91" t="s">
        <v>22</v>
      </c>
      <c r="D4" s="140" t="s">
        <v>116</v>
      </c>
      <c r="E4" s="140" t="s">
        <v>162</v>
      </c>
      <c r="F4" s="91" t="s">
        <v>117</v>
      </c>
      <c r="G4" s="36" t="s">
        <v>155</v>
      </c>
      <c r="H4" s="92" t="s">
        <v>154</v>
      </c>
      <c r="I4" s="188" t="s">
        <v>92</v>
      </c>
      <c r="J4" s="85" t="s">
        <v>613</v>
      </c>
      <c r="K4" s="94" t="s">
        <v>5</v>
      </c>
      <c r="L4" s="95" t="s">
        <v>3</v>
      </c>
      <c r="M4" s="131" t="s">
        <v>33</v>
      </c>
    </row>
    <row r="5" spans="1:13" s="12" customFormat="1" ht="22.5" customHeight="1" x14ac:dyDescent="0.15">
      <c r="A5" s="175"/>
      <c r="B5" s="197" t="s">
        <v>153</v>
      </c>
      <c r="C5" s="405"/>
      <c r="D5" s="405"/>
      <c r="E5" s="276"/>
      <c r="F5" s="288">
        <f>SUM(F6:F25)</f>
        <v>0</v>
      </c>
      <c r="G5" s="301"/>
      <c r="H5" s="212"/>
      <c r="I5" s="211"/>
      <c r="J5" s="242"/>
      <c r="K5" s="196"/>
      <c r="L5" s="288">
        <f>SUM(L6:L25)</f>
        <v>0</v>
      </c>
      <c r="M5" s="288"/>
    </row>
    <row r="6" spans="1:13" s="14" customFormat="1" ht="20.100000000000001" customHeight="1" x14ac:dyDescent="0.15">
      <c r="A6" s="45">
        <v>1</v>
      </c>
      <c r="B6" s="163"/>
      <c r="C6" s="270"/>
      <c r="D6" s="270"/>
      <c r="E6" s="274"/>
      <c r="F6" s="170"/>
      <c r="G6" s="72"/>
      <c r="H6" s="65"/>
      <c r="I6" s="81"/>
      <c r="J6" s="48"/>
      <c r="K6" s="52"/>
      <c r="L6" s="170"/>
      <c r="M6" s="468"/>
    </row>
    <row r="7" spans="1:13" s="14" customFormat="1" ht="20.100000000000001" customHeight="1" x14ac:dyDescent="0.15">
      <c r="A7" s="45">
        <v>2</v>
      </c>
      <c r="B7" s="163"/>
      <c r="C7" s="270"/>
      <c r="D7" s="270"/>
      <c r="E7" s="274"/>
      <c r="F7" s="264"/>
      <c r="G7" s="72"/>
      <c r="H7" s="65"/>
      <c r="I7" s="81"/>
      <c r="J7" s="48"/>
      <c r="K7" s="52"/>
      <c r="L7" s="264"/>
      <c r="M7" s="468"/>
    </row>
    <row r="8" spans="1:13" s="14" customFormat="1" ht="20.100000000000001" customHeight="1" x14ac:dyDescent="0.15">
      <c r="A8" s="45">
        <v>3</v>
      </c>
      <c r="B8" s="163"/>
      <c r="C8" s="270"/>
      <c r="D8" s="270"/>
      <c r="E8" s="274"/>
      <c r="F8" s="264"/>
      <c r="G8" s="72"/>
      <c r="H8" s="65"/>
      <c r="I8" s="81"/>
      <c r="J8" s="48"/>
      <c r="K8" s="52"/>
      <c r="L8" s="264"/>
      <c r="M8" s="468"/>
    </row>
    <row r="9" spans="1:13" s="14" customFormat="1" ht="20.100000000000001" customHeight="1" x14ac:dyDescent="0.15">
      <c r="A9" s="45">
        <v>4</v>
      </c>
      <c r="B9" s="163"/>
      <c r="C9" s="270"/>
      <c r="D9" s="270"/>
      <c r="E9" s="274"/>
      <c r="F9" s="264"/>
      <c r="G9" s="72"/>
      <c r="H9" s="65"/>
      <c r="I9" s="81"/>
      <c r="J9" s="48"/>
      <c r="K9" s="52"/>
      <c r="L9" s="264"/>
      <c r="M9" s="469"/>
    </row>
    <row r="10" spans="1:13" s="14" customFormat="1" ht="20.100000000000001" customHeight="1" x14ac:dyDescent="0.15">
      <c r="A10" s="45">
        <v>5</v>
      </c>
      <c r="B10" s="163"/>
      <c r="C10" s="270"/>
      <c r="D10" s="270"/>
      <c r="E10" s="274"/>
      <c r="F10" s="264"/>
      <c r="G10" s="72"/>
      <c r="H10" s="65"/>
      <c r="I10" s="81"/>
      <c r="J10" s="48"/>
      <c r="K10" s="52"/>
      <c r="L10" s="264"/>
      <c r="M10" s="469"/>
    </row>
    <row r="11" spans="1:13" s="14" customFormat="1" ht="20.100000000000001" customHeight="1" x14ac:dyDescent="0.15">
      <c r="A11" s="45">
        <v>6</v>
      </c>
      <c r="B11" s="163"/>
      <c r="C11" s="270"/>
      <c r="D11" s="270"/>
      <c r="E11" s="274"/>
      <c r="F11" s="264"/>
      <c r="G11" s="72"/>
      <c r="H11" s="65"/>
      <c r="I11" s="81"/>
      <c r="J11" s="48"/>
      <c r="K11" s="52"/>
      <c r="L11" s="264"/>
      <c r="M11" s="469"/>
    </row>
    <row r="12" spans="1:13" s="14" customFormat="1" ht="20.100000000000001" customHeight="1" x14ac:dyDescent="0.15">
      <c r="A12" s="45">
        <v>7</v>
      </c>
      <c r="B12" s="163"/>
      <c r="C12" s="270"/>
      <c r="D12" s="270"/>
      <c r="E12" s="274"/>
      <c r="F12" s="264"/>
      <c r="G12" s="72"/>
      <c r="H12" s="65"/>
      <c r="I12" s="81"/>
      <c r="J12" s="48"/>
      <c r="K12" s="52"/>
      <c r="L12" s="264"/>
      <c r="M12" s="469"/>
    </row>
    <row r="13" spans="1:13" s="14" customFormat="1" ht="20.100000000000001" customHeight="1" x14ac:dyDescent="0.15">
      <c r="A13" s="45">
        <v>8</v>
      </c>
      <c r="B13" s="163"/>
      <c r="C13" s="270"/>
      <c r="D13" s="270"/>
      <c r="E13" s="274"/>
      <c r="F13" s="264"/>
      <c r="G13" s="72"/>
      <c r="H13" s="65"/>
      <c r="I13" s="81"/>
      <c r="J13" s="48"/>
      <c r="K13" s="52"/>
      <c r="L13" s="264"/>
      <c r="M13" s="469"/>
    </row>
    <row r="14" spans="1:13" s="14" customFormat="1" ht="20.100000000000001" customHeight="1" x14ac:dyDescent="0.15">
      <c r="A14" s="45">
        <v>9</v>
      </c>
      <c r="B14" s="163"/>
      <c r="C14" s="270"/>
      <c r="D14" s="270"/>
      <c r="E14" s="274"/>
      <c r="F14" s="264"/>
      <c r="G14" s="72"/>
      <c r="H14" s="65"/>
      <c r="I14" s="81"/>
      <c r="J14" s="48"/>
      <c r="K14" s="52"/>
      <c r="L14" s="264"/>
      <c r="M14" s="469"/>
    </row>
    <row r="15" spans="1:13" s="14" customFormat="1" ht="20.100000000000001" customHeight="1" x14ac:dyDescent="0.15">
      <c r="A15" s="45">
        <v>10</v>
      </c>
      <c r="B15" s="163"/>
      <c r="C15" s="270"/>
      <c r="D15" s="270"/>
      <c r="E15" s="274"/>
      <c r="F15" s="264"/>
      <c r="G15" s="72"/>
      <c r="H15" s="65"/>
      <c r="I15" s="81"/>
      <c r="J15" s="48"/>
      <c r="K15" s="52"/>
      <c r="L15" s="264"/>
      <c r="M15" s="469"/>
    </row>
    <row r="16" spans="1:13" s="14" customFormat="1" ht="20.100000000000001" customHeight="1" x14ac:dyDescent="0.15">
      <c r="A16" s="45">
        <v>11</v>
      </c>
      <c r="B16" s="163"/>
      <c r="C16" s="270"/>
      <c r="D16" s="270"/>
      <c r="E16" s="274"/>
      <c r="F16" s="264"/>
      <c r="G16" s="72"/>
      <c r="H16" s="65"/>
      <c r="I16" s="81"/>
      <c r="J16" s="48"/>
      <c r="K16" s="52"/>
      <c r="L16" s="264"/>
      <c r="M16" s="469"/>
    </row>
    <row r="17" spans="1:13" s="14" customFormat="1" ht="20.100000000000001" customHeight="1" x14ac:dyDescent="0.15">
      <c r="A17" s="45">
        <v>12</v>
      </c>
      <c r="B17" s="163"/>
      <c r="C17" s="270"/>
      <c r="D17" s="270"/>
      <c r="E17" s="274"/>
      <c r="F17" s="264"/>
      <c r="G17" s="72"/>
      <c r="H17" s="65"/>
      <c r="I17" s="81"/>
      <c r="J17" s="48"/>
      <c r="K17" s="52"/>
      <c r="L17" s="264"/>
      <c r="M17" s="469"/>
    </row>
    <row r="18" spans="1:13" s="14" customFormat="1" ht="20.100000000000001" customHeight="1" x14ac:dyDescent="0.15">
      <c r="A18" s="45">
        <v>13</v>
      </c>
      <c r="B18" s="163"/>
      <c r="C18" s="270"/>
      <c r="D18" s="270"/>
      <c r="E18" s="274"/>
      <c r="F18" s="264"/>
      <c r="G18" s="72"/>
      <c r="H18" s="65"/>
      <c r="I18" s="81"/>
      <c r="J18" s="48"/>
      <c r="K18" s="52"/>
      <c r="L18" s="264"/>
      <c r="M18" s="469"/>
    </row>
    <row r="19" spans="1:13" s="14" customFormat="1" ht="20.100000000000001" customHeight="1" x14ac:dyDescent="0.15">
      <c r="A19" s="45">
        <v>14</v>
      </c>
      <c r="B19" s="163"/>
      <c r="C19" s="270"/>
      <c r="D19" s="270"/>
      <c r="E19" s="274"/>
      <c r="F19" s="264"/>
      <c r="G19" s="72"/>
      <c r="H19" s="65"/>
      <c r="I19" s="81"/>
      <c r="J19" s="48"/>
      <c r="K19" s="52"/>
      <c r="L19" s="264"/>
      <c r="M19" s="469"/>
    </row>
    <row r="20" spans="1:13" s="14" customFormat="1" ht="20.100000000000001" customHeight="1" x14ac:dyDescent="0.15">
      <c r="A20" s="45">
        <v>15</v>
      </c>
      <c r="B20" s="163"/>
      <c r="C20" s="270"/>
      <c r="D20" s="270"/>
      <c r="E20" s="274"/>
      <c r="F20" s="264"/>
      <c r="G20" s="72"/>
      <c r="H20" s="65"/>
      <c r="I20" s="81"/>
      <c r="J20" s="48"/>
      <c r="K20" s="52"/>
      <c r="L20" s="264"/>
      <c r="M20" s="469"/>
    </row>
    <row r="21" spans="1:13" s="14" customFormat="1" ht="20.100000000000001" customHeight="1" x14ac:dyDescent="0.15">
      <c r="A21" s="45">
        <v>16</v>
      </c>
      <c r="B21" s="163"/>
      <c r="C21" s="270"/>
      <c r="D21" s="270"/>
      <c r="E21" s="274"/>
      <c r="F21" s="264"/>
      <c r="G21" s="72"/>
      <c r="H21" s="65"/>
      <c r="I21" s="81"/>
      <c r="J21" s="48"/>
      <c r="K21" s="52"/>
      <c r="L21" s="264"/>
      <c r="M21" s="469"/>
    </row>
    <row r="22" spans="1:13" s="14" customFormat="1" ht="20.100000000000001" customHeight="1" x14ac:dyDescent="0.15">
      <c r="A22" s="45">
        <v>17</v>
      </c>
      <c r="B22" s="163"/>
      <c r="C22" s="270"/>
      <c r="D22" s="270"/>
      <c r="E22" s="274"/>
      <c r="F22" s="264"/>
      <c r="G22" s="72"/>
      <c r="H22" s="65"/>
      <c r="I22" s="81"/>
      <c r="J22" s="48"/>
      <c r="K22" s="52"/>
      <c r="L22" s="264"/>
      <c r="M22" s="469"/>
    </row>
    <row r="23" spans="1:13" s="14" customFormat="1" ht="20.100000000000001" customHeight="1" x14ac:dyDescent="0.15">
      <c r="A23" s="45">
        <v>18</v>
      </c>
      <c r="B23" s="163"/>
      <c r="C23" s="270"/>
      <c r="D23" s="270"/>
      <c r="E23" s="274"/>
      <c r="F23" s="264"/>
      <c r="G23" s="72"/>
      <c r="H23" s="65"/>
      <c r="I23" s="81"/>
      <c r="J23" s="48"/>
      <c r="K23" s="52"/>
      <c r="L23" s="264"/>
      <c r="M23" s="469"/>
    </row>
    <row r="24" spans="1:13" s="14" customFormat="1" ht="20.100000000000001" customHeight="1" x14ac:dyDescent="0.15">
      <c r="A24" s="45">
        <v>19</v>
      </c>
      <c r="B24" s="163"/>
      <c r="C24" s="270"/>
      <c r="D24" s="270"/>
      <c r="E24" s="275"/>
      <c r="F24" s="264"/>
      <c r="G24" s="72"/>
      <c r="H24" s="65"/>
      <c r="I24" s="81"/>
      <c r="J24" s="48"/>
      <c r="K24" s="52"/>
      <c r="L24" s="264"/>
      <c r="M24" s="469"/>
    </row>
    <row r="25" spans="1:13" s="14" customFormat="1" ht="20.100000000000001" customHeight="1" x14ac:dyDescent="0.15">
      <c r="A25" s="45">
        <v>20</v>
      </c>
      <c r="B25" s="163"/>
      <c r="C25" s="270"/>
      <c r="D25" s="270"/>
      <c r="E25" s="275"/>
      <c r="F25" s="264"/>
      <c r="G25" s="72"/>
      <c r="H25" s="65"/>
      <c r="I25" s="81"/>
      <c r="J25" s="48"/>
      <c r="K25" s="52"/>
      <c r="L25" s="264"/>
      <c r="M25" s="469"/>
    </row>
    <row r="26" spans="1:13" ht="20.100000000000001" customHeight="1" x14ac:dyDescent="0.15">
      <c r="A26" s="45">
        <v>21</v>
      </c>
      <c r="B26" s="163"/>
      <c r="C26" s="270"/>
      <c r="D26" s="270"/>
      <c r="E26" s="275"/>
      <c r="F26" s="264"/>
      <c r="G26" s="72"/>
      <c r="H26" s="65"/>
      <c r="I26" s="81"/>
      <c r="J26" s="48"/>
      <c r="K26" s="52"/>
      <c r="L26" s="264"/>
      <c r="M26" s="469"/>
    </row>
    <row r="27" spans="1:13" ht="20.100000000000001" customHeight="1" x14ac:dyDescent="0.15">
      <c r="A27" s="45">
        <v>22</v>
      </c>
      <c r="B27" s="163"/>
      <c r="C27" s="270"/>
      <c r="D27" s="270"/>
      <c r="E27" s="275"/>
      <c r="F27" s="264"/>
      <c r="G27" s="72"/>
      <c r="H27" s="65"/>
      <c r="I27" s="81"/>
      <c r="J27" s="48"/>
      <c r="K27" s="52"/>
      <c r="L27" s="264"/>
      <c r="M27" s="469"/>
    </row>
    <row r="28" spans="1:13" ht="20.100000000000001" customHeight="1" x14ac:dyDescent="0.15">
      <c r="A28" s="45">
        <v>23</v>
      </c>
      <c r="B28" s="163"/>
      <c r="C28" s="270"/>
      <c r="D28" s="270"/>
      <c r="E28" s="275"/>
      <c r="F28" s="264"/>
      <c r="G28" s="72"/>
      <c r="H28" s="65"/>
      <c r="I28" s="81"/>
      <c r="J28" s="48"/>
      <c r="K28" s="52"/>
      <c r="L28" s="264"/>
      <c r="M28" s="469"/>
    </row>
    <row r="29" spans="1:13" ht="20.100000000000001" customHeight="1" x14ac:dyDescent="0.15">
      <c r="A29" s="45">
        <v>24</v>
      </c>
      <c r="B29" s="163"/>
      <c r="C29" s="270"/>
      <c r="D29" s="270"/>
      <c r="E29" s="275"/>
      <c r="F29" s="264"/>
      <c r="G29" s="72"/>
      <c r="H29" s="65"/>
      <c r="I29" s="81"/>
      <c r="J29" s="48"/>
      <c r="K29" s="52"/>
      <c r="L29" s="264"/>
      <c r="M29" s="469"/>
    </row>
    <row r="30" spans="1:13" ht="20.100000000000001" customHeight="1" x14ac:dyDescent="0.15">
      <c r="A30" s="45">
        <v>25</v>
      </c>
      <c r="B30" s="163"/>
      <c r="C30" s="270"/>
      <c r="D30" s="270"/>
      <c r="E30" s="275"/>
      <c r="F30" s="264"/>
      <c r="G30" s="72"/>
      <c r="H30" s="65"/>
      <c r="I30" s="81"/>
      <c r="J30" s="48"/>
      <c r="K30" s="52"/>
      <c r="L30" s="264"/>
      <c r="M30" s="469"/>
    </row>
    <row r="31" spans="1:13" ht="20.100000000000001" customHeight="1" x14ac:dyDescent="0.15">
      <c r="A31" s="45">
        <v>26</v>
      </c>
      <c r="B31" s="163"/>
      <c r="C31" s="270"/>
      <c r="D31" s="270"/>
      <c r="E31" s="275"/>
      <c r="F31" s="264"/>
      <c r="G31" s="72"/>
      <c r="H31" s="65"/>
      <c r="I31" s="81"/>
      <c r="J31" s="48"/>
      <c r="K31" s="52"/>
      <c r="L31" s="264"/>
      <c r="M31" s="469"/>
    </row>
    <row r="32" spans="1:13" ht="20.100000000000001" customHeight="1" x14ac:dyDescent="0.15">
      <c r="A32" s="45">
        <v>27</v>
      </c>
      <c r="B32" s="163"/>
      <c r="C32" s="270"/>
      <c r="D32" s="270"/>
      <c r="E32" s="275"/>
      <c r="F32" s="264"/>
      <c r="G32" s="72"/>
      <c r="H32" s="65"/>
      <c r="I32" s="81"/>
      <c r="J32" s="48"/>
      <c r="K32" s="52"/>
      <c r="L32" s="264"/>
      <c r="M32" s="469"/>
    </row>
    <row r="33" spans="1:13" ht="20.100000000000001" customHeight="1" x14ac:dyDescent="0.15">
      <c r="A33" s="45">
        <v>28</v>
      </c>
      <c r="B33" s="163"/>
      <c r="C33" s="270"/>
      <c r="D33" s="270"/>
      <c r="E33" s="275"/>
      <c r="F33" s="264"/>
      <c r="G33" s="72"/>
      <c r="H33" s="65"/>
      <c r="I33" s="81"/>
      <c r="J33" s="48"/>
      <c r="K33" s="52"/>
      <c r="L33" s="264"/>
      <c r="M33" s="469"/>
    </row>
    <row r="34" spans="1:13" ht="20.100000000000001" customHeight="1" x14ac:dyDescent="0.15">
      <c r="A34" s="45">
        <v>29</v>
      </c>
      <c r="B34" s="163"/>
      <c r="C34" s="270"/>
      <c r="D34" s="270"/>
      <c r="E34" s="275"/>
      <c r="F34" s="264"/>
      <c r="G34" s="72"/>
      <c r="H34" s="65"/>
      <c r="I34" s="81"/>
      <c r="J34" s="48"/>
      <c r="K34" s="52"/>
      <c r="L34" s="264"/>
      <c r="M34" s="469"/>
    </row>
    <row r="35" spans="1:13" ht="20.100000000000001" customHeight="1" x14ac:dyDescent="0.15">
      <c r="A35" s="45">
        <v>30</v>
      </c>
      <c r="B35" s="163"/>
      <c r="C35" s="270"/>
      <c r="D35" s="270"/>
      <c r="E35" s="275"/>
      <c r="F35" s="264"/>
      <c r="G35" s="72"/>
      <c r="H35" s="65"/>
      <c r="I35" s="81"/>
      <c r="J35" s="48"/>
      <c r="K35" s="52"/>
      <c r="L35" s="264"/>
      <c r="M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58"/>
  <dimension ref="A1:I35"/>
  <sheetViews>
    <sheetView zoomScale="75" workbookViewId="0">
      <selection activeCell="G12" sqref="G12"/>
    </sheetView>
  </sheetViews>
  <sheetFormatPr defaultColWidth="10.25" defaultRowHeight="20.100000000000001" customHeight="1" x14ac:dyDescent="0.15"/>
  <cols>
    <col min="1" max="1" width="10.25" style="15" customWidth="1"/>
    <col min="2" max="2" width="31.375" style="15" customWidth="1"/>
    <col min="3" max="3" width="13.75" style="101" customWidth="1"/>
    <col min="4" max="4" width="15.625" style="15" customWidth="1"/>
    <col min="5" max="5" width="19.5" style="102" bestFit="1" customWidth="1"/>
    <col min="6" max="6" width="20.875" style="15" customWidth="1"/>
    <col min="7" max="7" width="17.375" style="15" customWidth="1"/>
    <col min="8" max="8" width="22" style="15" customWidth="1"/>
    <col min="9" max="9" width="15.375" style="15" customWidth="1"/>
    <col min="10" max="16384" width="10.25" style="15"/>
  </cols>
  <sheetData>
    <row r="1" spans="1:9" s="6" customFormat="1" ht="28.15" customHeight="1" x14ac:dyDescent="0.15">
      <c r="A1" s="559" t="s">
        <v>307</v>
      </c>
      <c r="B1" s="313" t="s">
        <v>290</v>
      </c>
      <c r="C1" s="311"/>
      <c r="D1" s="311"/>
      <c r="E1" s="312"/>
    </row>
    <row r="2" spans="1:9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9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9" s="18" customFormat="1" ht="31.5" customHeight="1" x14ac:dyDescent="0.15">
      <c r="A4" s="98" t="s">
        <v>0</v>
      </c>
      <c r="B4" s="36" t="s">
        <v>23</v>
      </c>
      <c r="C4" s="99" t="s">
        <v>22</v>
      </c>
      <c r="D4" s="140" t="s">
        <v>288</v>
      </c>
      <c r="E4" s="100" t="s">
        <v>117</v>
      </c>
      <c r="F4" s="44" t="s">
        <v>201</v>
      </c>
      <c r="G4" s="94" t="s">
        <v>90</v>
      </c>
      <c r="H4" s="94" t="s">
        <v>91</v>
      </c>
      <c r="I4" s="131" t="s">
        <v>33</v>
      </c>
    </row>
    <row r="5" spans="1:9" s="18" customFormat="1" ht="22.5" customHeight="1" x14ac:dyDescent="0.15">
      <c r="A5" s="211"/>
      <c r="B5" s="196" t="s">
        <v>153</v>
      </c>
      <c r="C5" s="405"/>
      <c r="D5" s="205"/>
      <c r="E5" s="365">
        <f>SUM(E6:E25)</f>
        <v>0</v>
      </c>
      <c r="F5" s="196"/>
      <c r="G5" s="196"/>
      <c r="H5" s="288">
        <f>SUM(H6:H25)</f>
        <v>0</v>
      </c>
      <c r="I5" s="288"/>
    </row>
    <row r="6" spans="1:9" s="1" customFormat="1" ht="20.100000000000001" customHeight="1" x14ac:dyDescent="0.15">
      <c r="A6" s="45">
        <v>1</v>
      </c>
      <c r="B6" s="375"/>
      <c r="C6" s="373"/>
      <c r="D6" s="51"/>
      <c r="E6" s="261"/>
      <c r="F6" s="51"/>
      <c r="G6" s="51"/>
      <c r="H6" s="170"/>
      <c r="I6" s="468"/>
    </row>
    <row r="7" spans="1:9" s="1" customFormat="1" ht="20.100000000000001" customHeight="1" x14ac:dyDescent="0.15">
      <c r="A7" s="45">
        <v>2</v>
      </c>
      <c r="B7" s="375"/>
      <c r="C7" s="373"/>
      <c r="D7" s="51"/>
      <c r="E7" s="261"/>
      <c r="F7" s="51"/>
      <c r="G7" s="51"/>
      <c r="H7" s="170"/>
      <c r="I7" s="468"/>
    </row>
    <row r="8" spans="1:9" s="1" customFormat="1" ht="20.100000000000001" customHeight="1" x14ac:dyDescent="0.15">
      <c r="A8" s="45">
        <v>3</v>
      </c>
      <c r="B8" s="375"/>
      <c r="C8" s="373"/>
      <c r="D8" s="51"/>
      <c r="E8" s="261"/>
      <c r="F8" s="51"/>
      <c r="G8" s="51"/>
      <c r="H8" s="170"/>
      <c r="I8" s="468"/>
    </row>
    <row r="9" spans="1:9" s="1" customFormat="1" ht="20.100000000000001" customHeight="1" x14ac:dyDescent="0.15">
      <c r="A9" s="45">
        <v>4</v>
      </c>
      <c r="B9" s="375"/>
      <c r="C9" s="373"/>
      <c r="D9" s="51"/>
      <c r="E9" s="261"/>
      <c r="F9" s="51"/>
      <c r="G9" s="51"/>
      <c r="H9" s="170"/>
      <c r="I9" s="469"/>
    </row>
    <row r="10" spans="1:9" s="1" customFormat="1" ht="20.100000000000001" customHeight="1" x14ac:dyDescent="0.15">
      <c r="A10" s="45">
        <v>5</v>
      </c>
      <c r="B10" s="375"/>
      <c r="C10" s="373"/>
      <c r="D10" s="51"/>
      <c r="E10" s="261"/>
      <c r="F10" s="51"/>
      <c r="G10" s="51"/>
      <c r="H10" s="170"/>
      <c r="I10" s="469"/>
    </row>
    <row r="11" spans="1:9" s="1" customFormat="1" ht="20.100000000000001" customHeight="1" x14ac:dyDescent="0.15">
      <c r="A11" s="45">
        <v>6</v>
      </c>
      <c r="B11" s="375"/>
      <c r="C11" s="373"/>
      <c r="D11" s="51"/>
      <c r="E11" s="261"/>
      <c r="F11" s="51"/>
      <c r="G11" s="51"/>
      <c r="H11" s="170"/>
      <c r="I11" s="469"/>
    </row>
    <row r="12" spans="1:9" s="1" customFormat="1" ht="20.100000000000001" customHeight="1" x14ac:dyDescent="0.15">
      <c r="A12" s="45">
        <v>7</v>
      </c>
      <c r="B12" s="375"/>
      <c r="C12" s="373"/>
      <c r="D12" s="51"/>
      <c r="E12" s="261"/>
      <c r="F12" s="51"/>
      <c r="G12" s="51"/>
      <c r="H12" s="170"/>
      <c r="I12" s="469"/>
    </row>
    <row r="13" spans="1:9" s="1" customFormat="1" ht="20.100000000000001" customHeight="1" x14ac:dyDescent="0.15">
      <c r="A13" s="45">
        <v>8</v>
      </c>
      <c r="B13" s="375"/>
      <c r="C13" s="373"/>
      <c r="D13" s="51"/>
      <c r="E13" s="261"/>
      <c r="F13" s="51"/>
      <c r="G13" s="51"/>
      <c r="H13" s="170"/>
      <c r="I13" s="469"/>
    </row>
    <row r="14" spans="1:9" s="1" customFormat="1" ht="20.100000000000001" customHeight="1" x14ac:dyDescent="0.15">
      <c r="A14" s="45">
        <v>9</v>
      </c>
      <c r="B14" s="375"/>
      <c r="C14" s="373"/>
      <c r="D14" s="51"/>
      <c r="E14" s="261"/>
      <c r="F14" s="51"/>
      <c r="G14" s="51"/>
      <c r="H14" s="170"/>
      <c r="I14" s="469"/>
    </row>
    <row r="15" spans="1:9" s="1" customFormat="1" ht="20.100000000000001" customHeight="1" x14ac:dyDescent="0.15">
      <c r="A15" s="45">
        <v>10</v>
      </c>
      <c r="B15" s="375"/>
      <c r="C15" s="373"/>
      <c r="D15" s="51"/>
      <c r="E15" s="261"/>
      <c r="F15" s="51"/>
      <c r="G15" s="51"/>
      <c r="H15" s="170"/>
      <c r="I15" s="469"/>
    </row>
    <row r="16" spans="1:9" s="1" customFormat="1" ht="20.100000000000001" customHeight="1" x14ac:dyDescent="0.15">
      <c r="A16" s="45">
        <v>11</v>
      </c>
      <c r="B16" s="375"/>
      <c r="C16" s="373"/>
      <c r="D16" s="51"/>
      <c r="E16" s="261"/>
      <c r="F16" s="51"/>
      <c r="G16" s="51"/>
      <c r="H16" s="170"/>
      <c r="I16" s="469"/>
    </row>
    <row r="17" spans="1:9" s="1" customFormat="1" ht="20.100000000000001" customHeight="1" x14ac:dyDescent="0.15">
      <c r="A17" s="45">
        <v>12</v>
      </c>
      <c r="B17" s="375"/>
      <c r="C17" s="373"/>
      <c r="D17" s="51"/>
      <c r="E17" s="261"/>
      <c r="F17" s="51"/>
      <c r="G17" s="51"/>
      <c r="H17" s="170"/>
      <c r="I17" s="469"/>
    </row>
    <row r="18" spans="1:9" s="1" customFormat="1" ht="20.100000000000001" customHeight="1" x14ac:dyDescent="0.15">
      <c r="A18" s="45">
        <v>13</v>
      </c>
      <c r="B18" s="375"/>
      <c r="C18" s="373"/>
      <c r="D18" s="51"/>
      <c r="E18" s="261"/>
      <c r="F18" s="51"/>
      <c r="G18" s="51"/>
      <c r="H18" s="170"/>
      <c r="I18" s="469"/>
    </row>
    <row r="19" spans="1:9" s="1" customFormat="1" ht="20.100000000000001" customHeight="1" x14ac:dyDescent="0.15">
      <c r="A19" s="45">
        <v>14</v>
      </c>
      <c r="B19" s="375"/>
      <c r="C19" s="373"/>
      <c r="D19" s="51"/>
      <c r="E19" s="261"/>
      <c r="F19" s="51"/>
      <c r="G19" s="51"/>
      <c r="H19" s="170"/>
      <c r="I19" s="469"/>
    </row>
    <row r="20" spans="1:9" s="1" customFormat="1" ht="20.100000000000001" customHeight="1" x14ac:dyDescent="0.15">
      <c r="A20" s="45">
        <v>15</v>
      </c>
      <c r="B20" s="375"/>
      <c r="C20" s="373"/>
      <c r="D20" s="51"/>
      <c r="E20" s="261"/>
      <c r="F20" s="51"/>
      <c r="G20" s="51"/>
      <c r="H20" s="170"/>
      <c r="I20" s="469"/>
    </row>
    <row r="21" spans="1:9" s="1" customFormat="1" ht="20.100000000000001" customHeight="1" x14ac:dyDescent="0.15">
      <c r="A21" s="45">
        <v>16</v>
      </c>
      <c r="B21" s="375"/>
      <c r="C21" s="373"/>
      <c r="D21" s="51"/>
      <c r="E21" s="261"/>
      <c r="F21" s="51"/>
      <c r="G21" s="51"/>
      <c r="H21" s="170"/>
      <c r="I21" s="469"/>
    </row>
    <row r="22" spans="1:9" s="1" customFormat="1" ht="20.100000000000001" customHeight="1" x14ac:dyDescent="0.15">
      <c r="A22" s="45">
        <v>17</v>
      </c>
      <c r="B22" s="375"/>
      <c r="C22" s="373"/>
      <c r="D22" s="51"/>
      <c r="E22" s="261"/>
      <c r="F22" s="51"/>
      <c r="G22" s="51"/>
      <c r="H22" s="170"/>
      <c r="I22" s="469"/>
    </row>
    <row r="23" spans="1:9" s="1" customFormat="1" ht="20.100000000000001" customHeight="1" x14ac:dyDescent="0.15">
      <c r="A23" s="45">
        <v>18</v>
      </c>
      <c r="B23" s="375"/>
      <c r="C23" s="373"/>
      <c r="D23" s="51"/>
      <c r="E23" s="261"/>
      <c r="F23" s="51"/>
      <c r="G23" s="51"/>
      <c r="H23" s="170"/>
      <c r="I23" s="469"/>
    </row>
    <row r="24" spans="1:9" s="1" customFormat="1" ht="20.100000000000001" customHeight="1" x14ac:dyDescent="0.15">
      <c r="A24" s="45">
        <v>19</v>
      </c>
      <c r="B24" s="375"/>
      <c r="C24" s="373"/>
      <c r="D24" s="51"/>
      <c r="E24" s="261"/>
      <c r="F24" s="51"/>
      <c r="G24" s="51"/>
      <c r="H24" s="170"/>
      <c r="I24" s="469"/>
    </row>
    <row r="25" spans="1:9" s="1" customFormat="1" ht="20.100000000000001" customHeight="1" x14ac:dyDescent="0.15">
      <c r="A25" s="45">
        <v>20</v>
      </c>
      <c r="B25" s="375"/>
      <c r="C25" s="373"/>
      <c r="D25" s="51"/>
      <c r="E25" s="261"/>
      <c r="F25" s="51"/>
      <c r="G25" s="51"/>
      <c r="H25" s="170"/>
      <c r="I25" s="469"/>
    </row>
    <row r="26" spans="1:9" ht="20.100000000000001" customHeight="1" x14ac:dyDescent="0.15">
      <c r="A26" s="45">
        <v>21</v>
      </c>
      <c r="B26" s="375"/>
      <c r="C26" s="373"/>
      <c r="D26" s="51"/>
      <c r="E26" s="261"/>
      <c r="F26" s="51"/>
      <c r="G26" s="51"/>
      <c r="H26" s="170"/>
      <c r="I26" s="469"/>
    </row>
    <row r="27" spans="1:9" ht="20.100000000000001" customHeight="1" x14ac:dyDescent="0.15">
      <c r="A27" s="45">
        <v>22</v>
      </c>
      <c r="B27" s="375"/>
      <c r="C27" s="373"/>
      <c r="D27" s="51"/>
      <c r="E27" s="261"/>
      <c r="F27" s="51"/>
      <c r="G27" s="51"/>
      <c r="H27" s="170"/>
      <c r="I27" s="469"/>
    </row>
    <row r="28" spans="1:9" ht="20.100000000000001" customHeight="1" x14ac:dyDescent="0.15">
      <c r="A28" s="45">
        <v>23</v>
      </c>
      <c r="B28" s="375"/>
      <c r="C28" s="373"/>
      <c r="D28" s="51"/>
      <c r="E28" s="261"/>
      <c r="F28" s="51"/>
      <c r="G28" s="51"/>
      <c r="H28" s="170"/>
      <c r="I28" s="469"/>
    </row>
    <row r="29" spans="1:9" ht="20.100000000000001" customHeight="1" x14ac:dyDescent="0.15">
      <c r="A29" s="45">
        <v>24</v>
      </c>
      <c r="B29" s="375"/>
      <c r="C29" s="373"/>
      <c r="D29" s="51"/>
      <c r="E29" s="261"/>
      <c r="F29" s="51"/>
      <c r="G29" s="51"/>
      <c r="H29" s="170"/>
      <c r="I29" s="469"/>
    </row>
    <row r="30" spans="1:9" ht="20.100000000000001" customHeight="1" x14ac:dyDescent="0.15">
      <c r="A30" s="45">
        <v>25</v>
      </c>
      <c r="B30" s="375"/>
      <c r="C30" s="373"/>
      <c r="D30" s="51"/>
      <c r="E30" s="261"/>
      <c r="F30" s="51"/>
      <c r="G30" s="51"/>
      <c r="H30" s="170"/>
      <c r="I30" s="469"/>
    </row>
    <row r="31" spans="1:9" ht="20.100000000000001" customHeight="1" x14ac:dyDescent="0.15">
      <c r="A31" s="45">
        <v>26</v>
      </c>
      <c r="B31" s="375"/>
      <c r="C31" s="373"/>
      <c r="D31" s="51"/>
      <c r="E31" s="261"/>
      <c r="F31" s="51"/>
      <c r="G31" s="51"/>
      <c r="H31" s="170"/>
      <c r="I31" s="469"/>
    </row>
    <row r="32" spans="1:9" ht="20.100000000000001" customHeight="1" x14ac:dyDescent="0.15">
      <c r="A32" s="45">
        <v>27</v>
      </c>
      <c r="B32" s="375"/>
      <c r="C32" s="373"/>
      <c r="D32" s="51"/>
      <c r="E32" s="261"/>
      <c r="F32" s="51"/>
      <c r="G32" s="51"/>
      <c r="H32" s="170"/>
      <c r="I32" s="469"/>
    </row>
    <row r="33" spans="1:9" ht="20.100000000000001" customHeight="1" x14ac:dyDescent="0.15">
      <c r="A33" s="45">
        <v>28</v>
      </c>
      <c r="B33" s="375"/>
      <c r="C33" s="373"/>
      <c r="D33" s="51"/>
      <c r="E33" s="261"/>
      <c r="F33" s="51"/>
      <c r="G33" s="51"/>
      <c r="H33" s="170"/>
      <c r="I33" s="469"/>
    </row>
    <row r="34" spans="1:9" ht="20.100000000000001" customHeight="1" x14ac:dyDescent="0.15">
      <c r="A34" s="45">
        <v>29</v>
      </c>
      <c r="B34" s="375"/>
      <c r="C34" s="373"/>
      <c r="D34" s="51"/>
      <c r="E34" s="261"/>
      <c r="F34" s="51"/>
      <c r="G34" s="51"/>
      <c r="H34" s="170"/>
      <c r="I34" s="469"/>
    </row>
    <row r="35" spans="1:9" ht="20.100000000000001" customHeight="1" x14ac:dyDescent="0.15">
      <c r="A35" s="45">
        <v>30</v>
      </c>
      <c r="B35" s="375"/>
      <c r="C35" s="373"/>
      <c r="D35" s="51"/>
      <c r="E35" s="261"/>
      <c r="F35" s="51"/>
      <c r="G35" s="51"/>
      <c r="H35" s="170"/>
      <c r="I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68"/>
  <dimension ref="A1:O35"/>
  <sheetViews>
    <sheetView topLeftCell="A16" zoomScale="75" workbookViewId="0">
      <selection activeCell="G12" sqref="G12"/>
    </sheetView>
  </sheetViews>
  <sheetFormatPr defaultColWidth="9" defaultRowHeight="20.100000000000001" customHeight="1" x14ac:dyDescent="0.15"/>
  <cols>
    <col min="1" max="1" width="10.25" style="15" customWidth="1"/>
    <col min="2" max="2" width="22.875" style="15" customWidth="1"/>
    <col min="3" max="4" width="11" style="15" customWidth="1"/>
    <col min="5" max="5" width="10.75" style="15" customWidth="1"/>
    <col min="6" max="6" width="8.125" style="15" customWidth="1"/>
    <col min="7" max="7" width="11.5" style="15" customWidth="1"/>
    <col min="8" max="8" width="12.25" style="15" customWidth="1"/>
    <col min="9" max="9" width="9.375" style="15" customWidth="1"/>
    <col min="10" max="10" width="10.25" style="15" customWidth="1"/>
    <col min="11" max="12" width="9.375" style="15" customWidth="1"/>
    <col min="13" max="13" width="8.125" style="15" customWidth="1"/>
    <col min="14" max="14" width="11.25" style="15" customWidth="1"/>
    <col min="15" max="16384" width="9" style="15"/>
  </cols>
  <sheetData>
    <row r="1" spans="1:15" s="6" customFormat="1" ht="28.15" customHeight="1" x14ac:dyDescent="0.15">
      <c r="A1" s="559" t="s">
        <v>307</v>
      </c>
      <c r="B1" s="313" t="s">
        <v>346</v>
      </c>
      <c r="C1" s="311"/>
      <c r="D1" s="311"/>
      <c r="E1" s="312"/>
    </row>
    <row r="2" spans="1:15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5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5" s="9" customFormat="1" ht="39" customHeight="1" x14ac:dyDescent="0.15">
      <c r="A4" s="41" t="s">
        <v>0</v>
      </c>
      <c r="B4" s="42" t="s">
        <v>77</v>
      </c>
      <c r="C4" s="42" t="s">
        <v>22</v>
      </c>
      <c r="D4" s="42" t="s">
        <v>44</v>
      </c>
      <c r="E4" s="42" t="s">
        <v>78</v>
      </c>
      <c r="F4" s="42" t="s">
        <v>2</v>
      </c>
      <c r="G4" s="42" t="s">
        <v>79</v>
      </c>
      <c r="H4" s="42" t="s">
        <v>117</v>
      </c>
      <c r="I4" s="488" t="s">
        <v>614</v>
      </c>
      <c r="J4" s="43" t="s">
        <v>618</v>
      </c>
      <c r="K4" s="44" t="s">
        <v>615</v>
      </c>
      <c r="L4" s="44" t="s">
        <v>616</v>
      </c>
      <c r="M4" s="44" t="s">
        <v>617</v>
      </c>
      <c r="N4" s="44" t="s">
        <v>3</v>
      </c>
      <c r="O4" s="131" t="s">
        <v>33</v>
      </c>
    </row>
    <row r="5" spans="1:15" s="12" customFormat="1" ht="22.5" customHeight="1" x14ac:dyDescent="0.15">
      <c r="A5" s="175"/>
      <c r="B5" s="197" t="s">
        <v>153</v>
      </c>
      <c r="C5" s="405"/>
      <c r="D5" s="405"/>
      <c r="E5" s="276"/>
      <c r="F5" s="197"/>
      <c r="G5" s="288"/>
      <c r="H5" s="288">
        <f>SUM(H6:H25)</f>
        <v>0</v>
      </c>
      <c r="I5" s="486"/>
      <c r="J5" s="365"/>
      <c r="K5" s="486"/>
      <c r="L5" s="486"/>
      <c r="M5" s="197"/>
      <c r="N5" s="288">
        <f>SUM(N6:N25)</f>
        <v>0</v>
      </c>
      <c r="O5" s="288"/>
    </row>
    <row r="6" spans="1:15" s="10" customFormat="1" ht="20.100000000000001" customHeight="1" x14ac:dyDescent="0.15">
      <c r="A6" s="81">
        <v>1</v>
      </c>
      <c r="B6" s="163"/>
      <c r="C6" s="270"/>
      <c r="D6" s="270"/>
      <c r="E6" s="274"/>
      <c r="F6" s="48"/>
      <c r="G6" s="277"/>
      <c r="H6" s="489"/>
      <c r="I6" s="487"/>
      <c r="J6" s="268"/>
      <c r="K6" s="487"/>
      <c r="L6" s="487"/>
      <c r="M6" s="48"/>
      <c r="N6" s="72"/>
      <c r="O6" s="468"/>
    </row>
    <row r="7" spans="1:15" s="10" customFormat="1" ht="20.100000000000001" customHeight="1" x14ac:dyDescent="0.15">
      <c r="A7" s="81">
        <v>2</v>
      </c>
      <c r="B7" s="163"/>
      <c r="C7" s="270"/>
      <c r="D7" s="270"/>
      <c r="E7" s="274"/>
      <c r="F7" s="48"/>
      <c r="G7" s="277"/>
      <c r="H7" s="489"/>
      <c r="I7" s="487"/>
      <c r="J7" s="268"/>
      <c r="K7" s="487"/>
      <c r="L7" s="487"/>
      <c r="M7" s="48"/>
      <c r="N7" s="72"/>
      <c r="O7" s="468"/>
    </row>
    <row r="8" spans="1:15" s="10" customFormat="1" ht="20.100000000000001" customHeight="1" x14ac:dyDescent="0.15">
      <c r="A8" s="81">
        <v>3</v>
      </c>
      <c r="B8" s="163"/>
      <c r="C8" s="270"/>
      <c r="D8" s="270"/>
      <c r="E8" s="274"/>
      <c r="F8" s="48"/>
      <c r="G8" s="277"/>
      <c r="H8" s="489"/>
      <c r="I8" s="487"/>
      <c r="J8" s="268"/>
      <c r="K8" s="487"/>
      <c r="L8" s="487"/>
      <c r="M8" s="48"/>
      <c r="N8" s="72"/>
      <c r="O8" s="468"/>
    </row>
    <row r="9" spans="1:15" s="10" customFormat="1" ht="20.100000000000001" customHeight="1" x14ac:dyDescent="0.15">
      <c r="A9" s="81">
        <v>4</v>
      </c>
      <c r="B9" s="163"/>
      <c r="C9" s="270"/>
      <c r="D9" s="270"/>
      <c r="E9" s="274"/>
      <c r="F9" s="48"/>
      <c r="G9" s="277"/>
      <c r="H9" s="489"/>
      <c r="I9" s="487"/>
      <c r="J9" s="268"/>
      <c r="K9" s="487"/>
      <c r="L9" s="487"/>
      <c r="M9" s="48"/>
      <c r="N9" s="72"/>
      <c r="O9" s="469"/>
    </row>
    <row r="10" spans="1:15" s="10" customFormat="1" ht="20.100000000000001" customHeight="1" x14ac:dyDescent="0.15">
      <c r="A10" s="81">
        <v>5</v>
      </c>
      <c r="B10" s="163"/>
      <c r="C10" s="270"/>
      <c r="D10" s="270"/>
      <c r="E10" s="274"/>
      <c r="F10" s="48"/>
      <c r="G10" s="277"/>
      <c r="H10" s="489"/>
      <c r="I10" s="487"/>
      <c r="J10" s="268"/>
      <c r="K10" s="487"/>
      <c r="L10" s="487"/>
      <c r="M10" s="48"/>
      <c r="N10" s="72"/>
      <c r="O10" s="469"/>
    </row>
    <row r="11" spans="1:15" s="10" customFormat="1" ht="20.100000000000001" customHeight="1" x14ac:dyDescent="0.15">
      <c r="A11" s="81">
        <v>6</v>
      </c>
      <c r="B11" s="163"/>
      <c r="C11" s="270"/>
      <c r="D11" s="270"/>
      <c r="E11" s="274"/>
      <c r="F11" s="48"/>
      <c r="G11" s="277"/>
      <c r="H11" s="489"/>
      <c r="I11" s="487"/>
      <c r="J11" s="268"/>
      <c r="K11" s="487"/>
      <c r="L11" s="487"/>
      <c r="M11" s="48"/>
      <c r="N11" s="72"/>
      <c r="O11" s="469"/>
    </row>
    <row r="12" spans="1:15" s="10" customFormat="1" ht="20.100000000000001" customHeight="1" x14ac:dyDescent="0.15">
      <c r="A12" s="81">
        <v>7</v>
      </c>
      <c r="B12" s="163"/>
      <c r="C12" s="270"/>
      <c r="D12" s="270"/>
      <c r="E12" s="274"/>
      <c r="F12" s="48"/>
      <c r="G12" s="277"/>
      <c r="H12" s="336"/>
      <c r="I12" s="487"/>
      <c r="J12" s="260"/>
      <c r="K12" s="487"/>
      <c r="L12" s="487"/>
      <c r="M12" s="48"/>
      <c r="N12" s="72"/>
      <c r="O12" s="469"/>
    </row>
    <row r="13" spans="1:15" s="10" customFormat="1" ht="20.100000000000001" customHeight="1" x14ac:dyDescent="0.15">
      <c r="A13" s="81">
        <v>8</v>
      </c>
      <c r="B13" s="163"/>
      <c r="C13" s="270"/>
      <c r="D13" s="270"/>
      <c r="E13" s="274"/>
      <c r="F13" s="48"/>
      <c r="G13" s="277"/>
      <c r="H13" s="336"/>
      <c r="I13" s="487"/>
      <c r="J13" s="260"/>
      <c r="K13" s="487"/>
      <c r="L13" s="487"/>
      <c r="M13" s="48"/>
      <c r="N13" s="72"/>
      <c r="O13" s="469"/>
    </row>
    <row r="14" spans="1:15" s="10" customFormat="1" ht="20.100000000000001" customHeight="1" x14ac:dyDescent="0.15">
      <c r="A14" s="81">
        <v>9</v>
      </c>
      <c r="B14" s="163"/>
      <c r="C14" s="270"/>
      <c r="D14" s="270"/>
      <c r="E14" s="274"/>
      <c r="F14" s="48"/>
      <c r="G14" s="277"/>
      <c r="H14" s="336"/>
      <c r="I14" s="487"/>
      <c r="J14" s="260"/>
      <c r="K14" s="487"/>
      <c r="L14" s="487"/>
      <c r="M14" s="48"/>
      <c r="N14" s="72"/>
      <c r="O14" s="469"/>
    </row>
    <row r="15" spans="1:15" s="10" customFormat="1" ht="20.100000000000001" customHeight="1" x14ac:dyDescent="0.15">
      <c r="A15" s="81">
        <v>10</v>
      </c>
      <c r="B15" s="163"/>
      <c r="C15" s="270"/>
      <c r="D15" s="270"/>
      <c r="E15" s="274"/>
      <c r="F15" s="48"/>
      <c r="G15" s="277"/>
      <c r="H15" s="336"/>
      <c r="I15" s="487"/>
      <c r="J15" s="260"/>
      <c r="K15" s="487"/>
      <c r="L15" s="487"/>
      <c r="M15" s="48"/>
      <c r="N15" s="72"/>
      <c r="O15" s="469"/>
    </row>
    <row r="16" spans="1:15" s="10" customFormat="1" ht="20.100000000000001" customHeight="1" x14ac:dyDescent="0.15">
      <c r="A16" s="81">
        <v>11</v>
      </c>
      <c r="B16" s="163"/>
      <c r="C16" s="270"/>
      <c r="D16" s="270"/>
      <c r="E16" s="274"/>
      <c r="F16" s="48"/>
      <c r="G16" s="277"/>
      <c r="H16" s="336"/>
      <c r="I16" s="487"/>
      <c r="J16" s="260"/>
      <c r="K16" s="487"/>
      <c r="L16" s="487"/>
      <c r="M16" s="48"/>
      <c r="N16" s="72"/>
      <c r="O16" s="469"/>
    </row>
    <row r="17" spans="1:15" s="10" customFormat="1" ht="20.100000000000001" customHeight="1" x14ac:dyDescent="0.15">
      <c r="A17" s="81">
        <v>12</v>
      </c>
      <c r="B17" s="163"/>
      <c r="C17" s="270"/>
      <c r="D17" s="270"/>
      <c r="E17" s="274"/>
      <c r="F17" s="48"/>
      <c r="G17" s="277"/>
      <c r="H17" s="336"/>
      <c r="I17" s="487"/>
      <c r="J17" s="260"/>
      <c r="K17" s="487"/>
      <c r="L17" s="487"/>
      <c r="M17" s="48"/>
      <c r="N17" s="72"/>
      <c r="O17" s="469"/>
    </row>
    <row r="18" spans="1:15" s="10" customFormat="1" ht="20.100000000000001" customHeight="1" x14ac:dyDescent="0.15">
      <c r="A18" s="81">
        <v>13</v>
      </c>
      <c r="B18" s="163"/>
      <c r="C18" s="270"/>
      <c r="D18" s="270"/>
      <c r="E18" s="274"/>
      <c r="F18" s="48"/>
      <c r="G18" s="277"/>
      <c r="H18" s="336"/>
      <c r="I18" s="487"/>
      <c r="J18" s="260"/>
      <c r="K18" s="487"/>
      <c r="L18" s="487"/>
      <c r="M18" s="48"/>
      <c r="N18" s="72"/>
      <c r="O18" s="469"/>
    </row>
    <row r="19" spans="1:15" s="10" customFormat="1" ht="20.100000000000001" customHeight="1" x14ac:dyDescent="0.15">
      <c r="A19" s="81">
        <v>14</v>
      </c>
      <c r="B19" s="163"/>
      <c r="C19" s="270"/>
      <c r="D19" s="270"/>
      <c r="E19" s="274"/>
      <c r="F19" s="48"/>
      <c r="G19" s="277"/>
      <c r="H19" s="336"/>
      <c r="I19" s="487"/>
      <c r="J19" s="260"/>
      <c r="K19" s="487"/>
      <c r="L19" s="487"/>
      <c r="M19" s="48"/>
      <c r="N19" s="72"/>
      <c r="O19" s="469"/>
    </row>
    <row r="20" spans="1:15" s="10" customFormat="1" ht="20.100000000000001" customHeight="1" x14ac:dyDescent="0.15">
      <c r="A20" s="81">
        <v>15</v>
      </c>
      <c r="B20" s="163"/>
      <c r="C20" s="270"/>
      <c r="D20" s="270"/>
      <c r="E20" s="274"/>
      <c r="F20" s="48"/>
      <c r="G20" s="277"/>
      <c r="H20" s="336"/>
      <c r="I20" s="165"/>
      <c r="J20" s="260"/>
      <c r="K20" s="165"/>
      <c r="L20" s="165"/>
      <c r="M20" s="48"/>
      <c r="N20" s="72"/>
      <c r="O20" s="469"/>
    </row>
    <row r="21" spans="1:15" s="10" customFormat="1" ht="20.100000000000001" customHeight="1" x14ac:dyDescent="0.15">
      <c r="A21" s="81">
        <v>16</v>
      </c>
      <c r="B21" s="163"/>
      <c r="C21" s="270"/>
      <c r="D21" s="270"/>
      <c r="E21" s="274"/>
      <c r="F21" s="48"/>
      <c r="G21" s="277"/>
      <c r="H21" s="336"/>
      <c r="I21" s="165"/>
      <c r="J21" s="260"/>
      <c r="K21" s="165"/>
      <c r="L21" s="165"/>
      <c r="M21" s="48"/>
      <c r="N21" s="72"/>
      <c r="O21" s="469"/>
    </row>
    <row r="22" spans="1:15" s="10" customFormat="1" ht="20.100000000000001" customHeight="1" x14ac:dyDescent="0.15">
      <c r="A22" s="81">
        <v>17</v>
      </c>
      <c r="B22" s="163"/>
      <c r="C22" s="270"/>
      <c r="D22" s="270"/>
      <c r="E22" s="274"/>
      <c r="F22" s="48"/>
      <c r="G22" s="277"/>
      <c r="H22" s="336"/>
      <c r="I22" s="165"/>
      <c r="J22" s="260"/>
      <c r="K22" s="165"/>
      <c r="L22" s="165"/>
      <c r="M22" s="48"/>
      <c r="N22" s="72"/>
      <c r="O22" s="469"/>
    </row>
    <row r="23" spans="1:15" s="10" customFormat="1" ht="20.100000000000001" customHeight="1" x14ac:dyDescent="0.15">
      <c r="A23" s="81">
        <v>18</v>
      </c>
      <c r="B23" s="163"/>
      <c r="C23" s="270"/>
      <c r="D23" s="270"/>
      <c r="E23" s="274"/>
      <c r="F23" s="48"/>
      <c r="G23" s="277"/>
      <c r="H23" s="336"/>
      <c r="I23" s="165"/>
      <c r="J23" s="260"/>
      <c r="K23" s="165"/>
      <c r="L23" s="165"/>
      <c r="M23" s="48"/>
      <c r="N23" s="72"/>
      <c r="O23" s="469"/>
    </row>
    <row r="24" spans="1:15" s="10" customFormat="1" ht="20.100000000000001" customHeight="1" x14ac:dyDescent="0.15">
      <c r="A24" s="81">
        <v>19</v>
      </c>
      <c r="B24" s="163"/>
      <c r="C24" s="270"/>
      <c r="D24" s="270"/>
      <c r="E24" s="275"/>
      <c r="F24" s="48"/>
      <c r="G24" s="277"/>
      <c r="H24" s="336"/>
      <c r="I24" s="165"/>
      <c r="J24" s="260"/>
      <c r="K24" s="165"/>
      <c r="L24" s="165"/>
      <c r="M24" s="48"/>
      <c r="N24" s="72"/>
      <c r="O24" s="469"/>
    </row>
    <row r="25" spans="1:15" s="10" customFormat="1" ht="20.100000000000001" customHeight="1" x14ac:dyDescent="0.15">
      <c r="A25" s="81">
        <v>20</v>
      </c>
      <c r="B25" s="163"/>
      <c r="C25" s="270"/>
      <c r="D25" s="270"/>
      <c r="E25" s="275"/>
      <c r="F25" s="48"/>
      <c r="G25" s="277"/>
      <c r="H25" s="336"/>
      <c r="I25" s="165"/>
      <c r="J25" s="260"/>
      <c r="K25" s="165"/>
      <c r="L25" s="165"/>
      <c r="M25" s="48"/>
      <c r="N25" s="72"/>
      <c r="O25" s="469"/>
    </row>
    <row r="26" spans="1:15" ht="20.100000000000001" customHeight="1" x14ac:dyDescent="0.15">
      <c r="A26" s="81">
        <v>21</v>
      </c>
      <c r="B26" s="163"/>
      <c r="C26" s="270"/>
      <c r="D26" s="270"/>
      <c r="E26" s="275"/>
      <c r="F26" s="48"/>
      <c r="G26" s="277"/>
      <c r="H26" s="336"/>
      <c r="I26" s="165"/>
      <c r="J26" s="260"/>
      <c r="K26" s="165"/>
      <c r="L26" s="165"/>
      <c r="M26" s="48"/>
      <c r="N26" s="72"/>
      <c r="O26" s="469"/>
    </row>
    <row r="27" spans="1:15" ht="20.100000000000001" customHeight="1" x14ac:dyDescent="0.15">
      <c r="A27" s="81">
        <v>22</v>
      </c>
      <c r="B27" s="163"/>
      <c r="C27" s="270"/>
      <c r="D27" s="270"/>
      <c r="E27" s="275"/>
      <c r="F27" s="48"/>
      <c r="G27" s="277"/>
      <c r="H27" s="336"/>
      <c r="I27" s="165"/>
      <c r="J27" s="260"/>
      <c r="K27" s="165"/>
      <c r="L27" s="165"/>
      <c r="M27" s="48"/>
      <c r="N27" s="72"/>
      <c r="O27" s="469"/>
    </row>
    <row r="28" spans="1:15" ht="20.100000000000001" customHeight="1" x14ac:dyDescent="0.15">
      <c r="A28" s="81">
        <v>23</v>
      </c>
      <c r="B28" s="163"/>
      <c r="C28" s="270"/>
      <c r="D28" s="270"/>
      <c r="E28" s="275"/>
      <c r="F28" s="48"/>
      <c r="G28" s="277"/>
      <c r="H28" s="336"/>
      <c r="I28" s="165"/>
      <c r="J28" s="260"/>
      <c r="K28" s="165"/>
      <c r="L28" s="165"/>
      <c r="M28" s="48"/>
      <c r="N28" s="72"/>
      <c r="O28" s="469"/>
    </row>
    <row r="29" spans="1:15" ht="20.100000000000001" customHeight="1" x14ac:dyDescent="0.15">
      <c r="A29" s="81">
        <v>24</v>
      </c>
      <c r="B29" s="163"/>
      <c r="C29" s="270"/>
      <c r="D29" s="270"/>
      <c r="E29" s="275"/>
      <c r="F29" s="48"/>
      <c r="G29" s="277"/>
      <c r="H29" s="336"/>
      <c r="I29" s="165"/>
      <c r="J29" s="260"/>
      <c r="K29" s="165"/>
      <c r="L29" s="165"/>
      <c r="M29" s="48"/>
      <c r="N29" s="72"/>
      <c r="O29" s="469"/>
    </row>
    <row r="30" spans="1:15" ht="20.100000000000001" customHeight="1" x14ac:dyDescent="0.15">
      <c r="A30" s="81">
        <v>25</v>
      </c>
      <c r="B30" s="163"/>
      <c r="C30" s="270"/>
      <c r="D30" s="270"/>
      <c r="E30" s="275"/>
      <c r="F30" s="48"/>
      <c r="G30" s="277"/>
      <c r="H30" s="336"/>
      <c r="I30" s="165"/>
      <c r="J30" s="260"/>
      <c r="K30" s="165"/>
      <c r="L30" s="165"/>
      <c r="M30" s="48"/>
      <c r="N30" s="72"/>
      <c r="O30" s="469"/>
    </row>
    <row r="31" spans="1:15" ht="20.100000000000001" customHeight="1" x14ac:dyDescent="0.15">
      <c r="A31" s="81">
        <v>26</v>
      </c>
      <c r="B31" s="163"/>
      <c r="C31" s="270"/>
      <c r="D31" s="270"/>
      <c r="E31" s="275"/>
      <c r="F31" s="48"/>
      <c r="G31" s="277"/>
      <c r="H31" s="336"/>
      <c r="I31" s="165"/>
      <c r="J31" s="260"/>
      <c r="K31" s="165"/>
      <c r="L31" s="165"/>
      <c r="M31" s="48"/>
      <c r="N31" s="72"/>
      <c r="O31" s="469"/>
    </row>
    <row r="32" spans="1:15" ht="20.100000000000001" customHeight="1" x14ac:dyDescent="0.15">
      <c r="A32" s="81">
        <v>27</v>
      </c>
      <c r="B32" s="163"/>
      <c r="C32" s="270"/>
      <c r="D32" s="270"/>
      <c r="E32" s="275"/>
      <c r="F32" s="48"/>
      <c r="G32" s="277"/>
      <c r="H32" s="336"/>
      <c r="I32" s="165"/>
      <c r="J32" s="260"/>
      <c r="K32" s="165"/>
      <c r="L32" s="165"/>
      <c r="M32" s="48"/>
      <c r="N32" s="72"/>
      <c r="O32" s="469"/>
    </row>
    <row r="33" spans="1:15" ht="20.100000000000001" customHeight="1" x14ac:dyDescent="0.15">
      <c r="A33" s="81">
        <v>28</v>
      </c>
      <c r="B33" s="163"/>
      <c r="C33" s="270"/>
      <c r="D33" s="270"/>
      <c r="E33" s="275"/>
      <c r="F33" s="48"/>
      <c r="G33" s="277"/>
      <c r="H33" s="336"/>
      <c r="I33" s="165"/>
      <c r="J33" s="260"/>
      <c r="K33" s="165"/>
      <c r="L33" s="165"/>
      <c r="M33" s="48"/>
      <c r="N33" s="72"/>
      <c r="O33" s="469"/>
    </row>
    <row r="34" spans="1:15" ht="20.100000000000001" customHeight="1" x14ac:dyDescent="0.15">
      <c r="A34" s="81">
        <v>29</v>
      </c>
      <c r="B34" s="163"/>
      <c r="C34" s="270"/>
      <c r="D34" s="270"/>
      <c r="E34" s="275"/>
      <c r="F34" s="48"/>
      <c r="G34" s="277"/>
      <c r="H34" s="336"/>
      <c r="I34" s="165"/>
      <c r="J34" s="260"/>
      <c r="K34" s="165"/>
      <c r="L34" s="165"/>
      <c r="M34" s="48"/>
      <c r="N34" s="72"/>
      <c r="O34" s="469"/>
    </row>
    <row r="35" spans="1:15" ht="20.100000000000001" customHeight="1" x14ac:dyDescent="0.15">
      <c r="A35" s="81">
        <v>30</v>
      </c>
      <c r="B35" s="163"/>
      <c r="C35" s="270"/>
      <c r="D35" s="270"/>
      <c r="E35" s="275"/>
      <c r="F35" s="48"/>
      <c r="G35" s="277"/>
      <c r="H35" s="336"/>
      <c r="I35" s="165"/>
      <c r="J35" s="260"/>
      <c r="K35" s="165"/>
      <c r="L35" s="165"/>
      <c r="M35" s="48"/>
      <c r="N35" s="72"/>
      <c r="O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verticalDpi="180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69"/>
  <dimension ref="A1:K35"/>
  <sheetViews>
    <sheetView zoomScale="75" workbookViewId="0">
      <selection activeCell="G12" sqref="G12"/>
    </sheetView>
  </sheetViews>
  <sheetFormatPr defaultColWidth="9" defaultRowHeight="20.100000000000001" customHeight="1" x14ac:dyDescent="0.15"/>
  <cols>
    <col min="1" max="1" width="10.25" style="15" customWidth="1"/>
    <col min="2" max="2" width="19.125" style="15" bestFit="1" customWidth="1"/>
    <col min="3" max="3" width="17.375" style="15" customWidth="1"/>
    <col min="4" max="5" width="11.75" style="15" customWidth="1"/>
    <col min="6" max="6" width="13.375" style="15" customWidth="1"/>
    <col min="7" max="7" width="17" style="15" bestFit="1" customWidth="1"/>
    <col min="8" max="8" width="14.125" style="15" customWidth="1"/>
    <col min="9" max="9" width="16.375" style="15" customWidth="1"/>
    <col min="10" max="10" width="14.5" style="15" bestFit="1" customWidth="1"/>
    <col min="11" max="11" width="14.125" style="15" customWidth="1"/>
    <col min="12" max="16384" width="9" style="15"/>
  </cols>
  <sheetData>
    <row r="1" spans="1:11" s="6" customFormat="1" ht="28.15" customHeight="1" x14ac:dyDescent="0.15">
      <c r="A1" s="559" t="s">
        <v>307</v>
      </c>
      <c r="B1" s="313" t="s">
        <v>347</v>
      </c>
      <c r="C1" s="311"/>
      <c r="D1" s="311"/>
      <c r="E1" s="312"/>
    </row>
    <row r="2" spans="1:11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9" customFormat="1" ht="35.85" customHeight="1" x14ac:dyDescent="0.15">
      <c r="A4" s="41" t="s">
        <v>0</v>
      </c>
      <c r="B4" s="76" t="s">
        <v>291</v>
      </c>
      <c r="C4" s="76" t="s">
        <v>292</v>
      </c>
      <c r="D4" s="76" t="s">
        <v>141</v>
      </c>
      <c r="E4" s="76" t="s">
        <v>116</v>
      </c>
      <c r="F4" s="76" t="s">
        <v>293</v>
      </c>
      <c r="G4" s="43" t="s">
        <v>117</v>
      </c>
      <c r="H4" s="80" t="s">
        <v>599</v>
      </c>
      <c r="I4" s="44" t="s">
        <v>600</v>
      </c>
      <c r="J4" s="44" t="s">
        <v>3</v>
      </c>
      <c r="K4" s="131" t="s">
        <v>33</v>
      </c>
    </row>
    <row r="5" spans="1:11" s="12" customFormat="1" ht="22.5" customHeight="1" x14ac:dyDescent="0.15">
      <c r="A5" s="175"/>
      <c r="B5" s="205" t="s">
        <v>153</v>
      </c>
      <c r="C5" s="205"/>
      <c r="D5" s="405"/>
      <c r="E5" s="405"/>
      <c r="F5" s="276"/>
      <c r="G5" s="365">
        <f>SUM(G6:G25)</f>
        <v>0</v>
      </c>
      <c r="H5" s="175"/>
      <c r="I5" s="197"/>
      <c r="J5" s="288">
        <f>SUM(J6:J25)</f>
        <v>0</v>
      </c>
      <c r="K5" s="288"/>
    </row>
    <row r="6" spans="1:11" s="31" customFormat="1" ht="20.100000000000001" customHeight="1" x14ac:dyDescent="0.15">
      <c r="A6" s="81">
        <v>1</v>
      </c>
      <c r="B6" s="375"/>
      <c r="C6" s="49"/>
      <c r="D6" s="270"/>
      <c r="E6" s="270"/>
      <c r="F6" s="274"/>
      <c r="G6" s="261"/>
      <c r="H6" s="259"/>
      <c r="I6" s="49"/>
      <c r="J6" s="170"/>
      <c r="K6" s="468"/>
    </row>
    <row r="7" spans="1:11" s="31" customFormat="1" ht="20.100000000000001" customHeight="1" x14ac:dyDescent="0.15">
      <c r="A7" s="81">
        <v>2</v>
      </c>
      <c r="B7" s="375"/>
      <c r="C7" s="49"/>
      <c r="D7" s="270"/>
      <c r="E7" s="270"/>
      <c r="F7" s="274"/>
      <c r="G7" s="261"/>
      <c r="H7" s="259"/>
      <c r="I7" s="49"/>
      <c r="J7" s="170"/>
      <c r="K7" s="468"/>
    </row>
    <row r="8" spans="1:11" s="31" customFormat="1" ht="20.100000000000001" customHeight="1" x14ac:dyDescent="0.15">
      <c r="A8" s="81">
        <v>3</v>
      </c>
      <c r="B8" s="375"/>
      <c r="C8" s="49"/>
      <c r="D8" s="270"/>
      <c r="E8" s="270"/>
      <c r="F8" s="274"/>
      <c r="G8" s="261"/>
      <c r="H8" s="259"/>
      <c r="I8" s="49"/>
      <c r="J8" s="170"/>
      <c r="K8" s="468"/>
    </row>
    <row r="9" spans="1:11" s="31" customFormat="1" ht="20.100000000000001" customHeight="1" x14ac:dyDescent="0.15">
      <c r="A9" s="81">
        <v>4</v>
      </c>
      <c r="B9" s="375"/>
      <c r="C9" s="49"/>
      <c r="D9" s="270"/>
      <c r="E9" s="270"/>
      <c r="F9" s="274"/>
      <c r="G9" s="261"/>
      <c r="H9" s="259"/>
      <c r="I9" s="49"/>
      <c r="J9" s="170"/>
      <c r="K9" s="468"/>
    </row>
    <row r="10" spans="1:11" s="31" customFormat="1" ht="20.100000000000001" customHeight="1" x14ac:dyDescent="0.15">
      <c r="A10" s="81">
        <v>5</v>
      </c>
      <c r="B10" s="375"/>
      <c r="C10" s="49"/>
      <c r="D10" s="270"/>
      <c r="E10" s="270"/>
      <c r="F10" s="274"/>
      <c r="G10" s="261"/>
      <c r="H10" s="259"/>
      <c r="I10" s="49"/>
      <c r="J10" s="170"/>
      <c r="K10" s="468"/>
    </row>
    <row r="11" spans="1:11" s="31" customFormat="1" ht="20.100000000000001" customHeight="1" x14ac:dyDescent="0.15">
      <c r="A11" s="81">
        <v>6</v>
      </c>
      <c r="B11" s="375"/>
      <c r="C11" s="49"/>
      <c r="D11" s="270"/>
      <c r="E11" s="270"/>
      <c r="F11" s="274"/>
      <c r="G11" s="261"/>
      <c r="H11" s="259"/>
      <c r="I11" s="49"/>
      <c r="J11" s="170"/>
      <c r="K11" s="468"/>
    </row>
    <row r="12" spans="1:11" s="31" customFormat="1" ht="20.100000000000001" customHeight="1" x14ac:dyDescent="0.15">
      <c r="A12" s="81">
        <v>7</v>
      </c>
      <c r="B12" s="375"/>
      <c r="C12" s="49"/>
      <c r="D12" s="270"/>
      <c r="E12" s="270"/>
      <c r="F12" s="274"/>
      <c r="G12" s="261"/>
      <c r="H12" s="259"/>
      <c r="I12" s="49"/>
      <c r="J12" s="170"/>
      <c r="K12" s="468"/>
    </row>
    <row r="13" spans="1:11" s="31" customFormat="1" ht="20.100000000000001" customHeight="1" x14ac:dyDescent="0.15">
      <c r="A13" s="81">
        <v>8</v>
      </c>
      <c r="B13" s="375"/>
      <c r="C13" s="49"/>
      <c r="D13" s="270"/>
      <c r="E13" s="270"/>
      <c r="F13" s="274"/>
      <c r="G13" s="261"/>
      <c r="H13" s="259"/>
      <c r="I13" s="49"/>
      <c r="J13" s="170"/>
      <c r="K13" s="468"/>
    </row>
    <row r="14" spans="1:11" s="31" customFormat="1" ht="20.100000000000001" customHeight="1" x14ac:dyDescent="0.15">
      <c r="A14" s="81">
        <v>9</v>
      </c>
      <c r="B14" s="375"/>
      <c r="C14" s="49"/>
      <c r="D14" s="270"/>
      <c r="E14" s="270"/>
      <c r="F14" s="274"/>
      <c r="G14" s="261"/>
      <c r="H14" s="259"/>
      <c r="I14" s="49"/>
      <c r="J14" s="170"/>
      <c r="K14" s="468"/>
    </row>
    <row r="15" spans="1:11" s="31" customFormat="1" ht="20.100000000000001" customHeight="1" x14ac:dyDescent="0.15">
      <c r="A15" s="81">
        <v>10</v>
      </c>
      <c r="B15" s="375"/>
      <c r="C15" s="49"/>
      <c r="D15" s="270"/>
      <c r="E15" s="270"/>
      <c r="F15" s="274"/>
      <c r="G15" s="261"/>
      <c r="H15" s="259"/>
      <c r="I15" s="49"/>
      <c r="J15" s="170"/>
      <c r="K15" s="468"/>
    </row>
    <row r="16" spans="1:11" s="31" customFormat="1" ht="20.100000000000001" customHeight="1" x14ac:dyDescent="0.15">
      <c r="A16" s="81">
        <v>11</v>
      </c>
      <c r="B16" s="375"/>
      <c r="C16" s="49"/>
      <c r="D16" s="270"/>
      <c r="E16" s="270"/>
      <c r="F16" s="274"/>
      <c r="G16" s="261"/>
      <c r="H16" s="259"/>
      <c r="I16" s="49"/>
      <c r="J16" s="170"/>
      <c r="K16" s="468"/>
    </row>
    <row r="17" spans="1:11" s="31" customFormat="1" ht="20.100000000000001" customHeight="1" x14ac:dyDescent="0.15">
      <c r="A17" s="81">
        <v>12</v>
      </c>
      <c r="B17" s="375"/>
      <c r="C17" s="49"/>
      <c r="D17" s="270"/>
      <c r="E17" s="270"/>
      <c r="F17" s="274"/>
      <c r="G17" s="261"/>
      <c r="H17" s="259"/>
      <c r="I17" s="49"/>
      <c r="J17" s="170"/>
      <c r="K17" s="468"/>
    </row>
    <row r="18" spans="1:11" s="31" customFormat="1" ht="20.100000000000001" customHeight="1" x14ac:dyDescent="0.15">
      <c r="A18" s="81">
        <v>13</v>
      </c>
      <c r="B18" s="375"/>
      <c r="C18" s="49"/>
      <c r="D18" s="270"/>
      <c r="E18" s="270"/>
      <c r="F18" s="274"/>
      <c r="G18" s="261"/>
      <c r="H18" s="259"/>
      <c r="I18" s="49"/>
      <c r="J18" s="170"/>
      <c r="K18" s="468"/>
    </row>
    <row r="19" spans="1:11" s="31" customFormat="1" ht="20.100000000000001" customHeight="1" x14ac:dyDescent="0.15">
      <c r="A19" s="81">
        <v>14</v>
      </c>
      <c r="B19" s="375"/>
      <c r="C19" s="49"/>
      <c r="D19" s="270"/>
      <c r="E19" s="270"/>
      <c r="F19" s="274"/>
      <c r="G19" s="261"/>
      <c r="H19" s="259"/>
      <c r="I19" s="49"/>
      <c r="J19" s="170"/>
      <c r="K19" s="468"/>
    </row>
    <row r="20" spans="1:11" s="31" customFormat="1" ht="20.100000000000001" customHeight="1" x14ac:dyDescent="0.15">
      <c r="A20" s="81">
        <v>15</v>
      </c>
      <c r="B20" s="375"/>
      <c r="C20" s="49"/>
      <c r="D20" s="270"/>
      <c r="E20" s="270"/>
      <c r="F20" s="274"/>
      <c r="G20" s="261"/>
      <c r="H20" s="259"/>
      <c r="I20" s="49"/>
      <c r="J20" s="170"/>
      <c r="K20" s="468"/>
    </row>
    <row r="21" spans="1:11" s="31" customFormat="1" ht="20.100000000000001" customHeight="1" x14ac:dyDescent="0.15">
      <c r="A21" s="81">
        <v>16</v>
      </c>
      <c r="B21" s="375"/>
      <c r="C21" s="49"/>
      <c r="D21" s="270"/>
      <c r="E21" s="270"/>
      <c r="F21" s="274"/>
      <c r="G21" s="261"/>
      <c r="H21" s="259"/>
      <c r="I21" s="49"/>
      <c r="J21" s="170"/>
      <c r="K21" s="468"/>
    </row>
    <row r="22" spans="1:11" s="31" customFormat="1" ht="20.100000000000001" customHeight="1" x14ac:dyDescent="0.15">
      <c r="A22" s="81">
        <v>17</v>
      </c>
      <c r="B22" s="375"/>
      <c r="C22" s="49"/>
      <c r="D22" s="270"/>
      <c r="E22" s="270"/>
      <c r="F22" s="274"/>
      <c r="G22" s="261"/>
      <c r="H22" s="259"/>
      <c r="I22" s="49"/>
      <c r="J22" s="170"/>
      <c r="K22" s="468"/>
    </row>
    <row r="23" spans="1:11" s="31" customFormat="1" ht="20.100000000000001" customHeight="1" x14ac:dyDescent="0.15">
      <c r="A23" s="81">
        <v>18</v>
      </c>
      <c r="B23" s="375"/>
      <c r="C23" s="49"/>
      <c r="D23" s="270"/>
      <c r="E23" s="270"/>
      <c r="F23" s="274"/>
      <c r="G23" s="261"/>
      <c r="H23" s="259"/>
      <c r="I23" s="49"/>
      <c r="J23" s="170"/>
      <c r="K23" s="468"/>
    </row>
    <row r="24" spans="1:11" s="31" customFormat="1" ht="20.100000000000001" customHeight="1" x14ac:dyDescent="0.15">
      <c r="A24" s="81">
        <v>19</v>
      </c>
      <c r="B24" s="375"/>
      <c r="C24" s="49"/>
      <c r="D24" s="270"/>
      <c r="E24" s="270"/>
      <c r="F24" s="274"/>
      <c r="G24" s="261"/>
      <c r="H24" s="259"/>
      <c r="I24" s="49"/>
      <c r="J24" s="170"/>
      <c r="K24" s="468"/>
    </row>
    <row r="25" spans="1:11" s="31" customFormat="1" ht="20.100000000000001" customHeight="1" x14ac:dyDescent="0.15">
      <c r="A25" s="81">
        <v>20</v>
      </c>
      <c r="B25" s="375"/>
      <c r="C25" s="49"/>
      <c r="D25" s="270"/>
      <c r="E25" s="270"/>
      <c r="F25" s="274"/>
      <c r="G25" s="261"/>
      <c r="H25" s="259"/>
      <c r="I25" s="49"/>
      <c r="J25" s="170"/>
      <c r="K25" s="468"/>
    </row>
    <row r="26" spans="1:11" ht="20.100000000000001" customHeight="1" x14ac:dyDescent="0.15">
      <c r="A26" s="81">
        <v>21</v>
      </c>
      <c r="B26" s="375"/>
      <c r="C26" s="49"/>
      <c r="D26" s="270"/>
      <c r="E26" s="270"/>
      <c r="F26" s="274"/>
      <c r="G26" s="261"/>
      <c r="H26" s="259"/>
      <c r="I26" s="49"/>
      <c r="J26" s="170"/>
      <c r="K26" s="468"/>
    </row>
    <row r="27" spans="1:11" ht="20.100000000000001" customHeight="1" x14ac:dyDescent="0.15">
      <c r="A27" s="81">
        <v>22</v>
      </c>
      <c r="B27" s="375"/>
      <c r="C27" s="49"/>
      <c r="D27" s="270"/>
      <c r="E27" s="270"/>
      <c r="F27" s="274"/>
      <c r="G27" s="261"/>
      <c r="H27" s="259"/>
      <c r="I27" s="49"/>
      <c r="J27" s="170"/>
      <c r="K27" s="468"/>
    </row>
    <row r="28" spans="1:11" ht="20.100000000000001" customHeight="1" x14ac:dyDescent="0.15">
      <c r="A28" s="81">
        <v>23</v>
      </c>
      <c r="B28" s="375"/>
      <c r="C28" s="49"/>
      <c r="D28" s="270"/>
      <c r="E28" s="270"/>
      <c r="F28" s="274"/>
      <c r="G28" s="261"/>
      <c r="H28" s="259"/>
      <c r="I28" s="49"/>
      <c r="J28" s="170"/>
      <c r="K28" s="468"/>
    </row>
    <row r="29" spans="1:11" ht="20.100000000000001" customHeight="1" x14ac:dyDescent="0.15">
      <c r="A29" s="81">
        <v>24</v>
      </c>
      <c r="B29" s="375"/>
      <c r="C29" s="49"/>
      <c r="D29" s="270"/>
      <c r="E29" s="270"/>
      <c r="F29" s="274"/>
      <c r="G29" s="261"/>
      <c r="H29" s="259"/>
      <c r="I29" s="49"/>
      <c r="J29" s="170"/>
      <c r="K29" s="468"/>
    </row>
    <row r="30" spans="1:11" ht="20.100000000000001" customHeight="1" x14ac:dyDescent="0.15">
      <c r="A30" s="81">
        <v>25</v>
      </c>
      <c r="B30" s="375"/>
      <c r="C30" s="49"/>
      <c r="D30" s="270"/>
      <c r="E30" s="270"/>
      <c r="F30" s="274"/>
      <c r="G30" s="261"/>
      <c r="H30" s="259"/>
      <c r="I30" s="49"/>
      <c r="J30" s="170"/>
      <c r="K30" s="468"/>
    </row>
    <row r="31" spans="1:11" ht="20.100000000000001" customHeight="1" x14ac:dyDescent="0.15">
      <c r="A31" s="81">
        <v>26</v>
      </c>
      <c r="B31" s="375"/>
      <c r="C31" s="49"/>
      <c r="D31" s="270"/>
      <c r="E31" s="270"/>
      <c r="F31" s="274"/>
      <c r="G31" s="261"/>
      <c r="H31" s="259"/>
      <c r="I31" s="49"/>
      <c r="J31" s="170"/>
      <c r="K31" s="468"/>
    </row>
    <row r="32" spans="1:11" ht="20.100000000000001" customHeight="1" x14ac:dyDescent="0.15">
      <c r="A32" s="81">
        <v>27</v>
      </c>
      <c r="B32" s="375"/>
      <c r="C32" s="49"/>
      <c r="D32" s="270"/>
      <c r="E32" s="270"/>
      <c r="F32" s="274"/>
      <c r="G32" s="261"/>
      <c r="H32" s="259"/>
      <c r="I32" s="49"/>
      <c r="J32" s="170"/>
      <c r="K32" s="468"/>
    </row>
    <row r="33" spans="1:11" ht="20.100000000000001" customHeight="1" x14ac:dyDescent="0.15">
      <c r="A33" s="81">
        <v>28</v>
      </c>
      <c r="B33" s="375"/>
      <c r="C33" s="49"/>
      <c r="D33" s="270"/>
      <c r="E33" s="270"/>
      <c r="F33" s="274"/>
      <c r="G33" s="261"/>
      <c r="H33" s="259"/>
      <c r="I33" s="49"/>
      <c r="J33" s="170"/>
      <c r="K33" s="468"/>
    </row>
    <row r="34" spans="1:11" ht="20.100000000000001" customHeight="1" x14ac:dyDescent="0.15">
      <c r="A34" s="81">
        <v>29</v>
      </c>
      <c r="B34" s="375"/>
      <c r="C34" s="49"/>
      <c r="D34" s="270"/>
      <c r="E34" s="270"/>
      <c r="F34" s="274"/>
      <c r="G34" s="261"/>
      <c r="H34" s="259"/>
      <c r="I34" s="49"/>
      <c r="J34" s="170"/>
      <c r="K34" s="468"/>
    </row>
    <row r="35" spans="1:11" ht="20.100000000000001" customHeight="1" x14ac:dyDescent="0.15">
      <c r="A35" s="81">
        <v>30</v>
      </c>
      <c r="B35" s="375"/>
      <c r="C35" s="49"/>
      <c r="D35" s="270"/>
      <c r="E35" s="270"/>
      <c r="F35" s="274"/>
      <c r="G35" s="261"/>
      <c r="H35" s="259"/>
      <c r="I35" s="49"/>
      <c r="J35" s="170"/>
      <c r="K35" s="468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L35"/>
  <sheetViews>
    <sheetView zoomScale="75" workbookViewId="0">
      <selection activeCell="G12" sqref="G12"/>
    </sheetView>
  </sheetViews>
  <sheetFormatPr defaultColWidth="9" defaultRowHeight="20.100000000000001" customHeight="1" x14ac:dyDescent="0.15"/>
  <cols>
    <col min="1" max="1" width="10.25" style="15" customWidth="1"/>
    <col min="2" max="2" width="19.125" style="15" bestFit="1" customWidth="1"/>
    <col min="3" max="3" width="17.375" style="15" customWidth="1"/>
    <col min="4" max="5" width="11.75" style="15" customWidth="1"/>
    <col min="6" max="6" width="14.625" style="15" customWidth="1"/>
    <col min="7" max="7" width="9.75" style="15" customWidth="1"/>
    <col min="8" max="8" width="18.25" style="15" bestFit="1" customWidth="1"/>
    <col min="9" max="9" width="12.375" style="15" customWidth="1"/>
    <col min="10" max="10" width="12.875" style="15" customWidth="1"/>
    <col min="11" max="11" width="14.5" style="15" bestFit="1" customWidth="1"/>
    <col min="12" max="12" width="15.875" style="15" customWidth="1"/>
    <col min="13" max="16384" width="9" style="15"/>
  </cols>
  <sheetData>
    <row r="1" spans="1:12" s="6" customFormat="1" ht="28.15" customHeight="1" x14ac:dyDescent="0.15">
      <c r="A1" s="559" t="s">
        <v>307</v>
      </c>
      <c r="B1" s="313" t="s">
        <v>652</v>
      </c>
      <c r="C1" s="311"/>
      <c r="D1" s="311"/>
      <c r="E1" s="312"/>
      <c r="F1" s="312"/>
    </row>
    <row r="2" spans="1:12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2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2" s="9" customFormat="1" ht="29.25" customHeight="1" x14ac:dyDescent="0.15">
      <c r="A4" s="41" t="s">
        <v>0</v>
      </c>
      <c r="B4" s="76" t="s">
        <v>23</v>
      </c>
      <c r="C4" s="76" t="s">
        <v>530</v>
      </c>
      <c r="D4" s="76" t="s">
        <v>531</v>
      </c>
      <c r="E4" s="42" t="s">
        <v>532</v>
      </c>
      <c r="F4" s="42" t="s">
        <v>533</v>
      </c>
      <c r="G4" s="76" t="s">
        <v>534</v>
      </c>
      <c r="H4" s="43" t="s">
        <v>117</v>
      </c>
      <c r="I4" s="80" t="s">
        <v>101</v>
      </c>
      <c r="J4" s="44" t="s">
        <v>558</v>
      </c>
      <c r="K4" s="44" t="s">
        <v>3</v>
      </c>
      <c r="L4" s="131" t="s">
        <v>33</v>
      </c>
    </row>
    <row r="5" spans="1:12" s="12" customFormat="1" ht="22.5" customHeight="1" x14ac:dyDescent="0.15">
      <c r="A5" s="175"/>
      <c r="B5" s="205" t="s">
        <v>153</v>
      </c>
      <c r="C5" s="205"/>
      <c r="D5" s="405"/>
      <c r="E5" s="405"/>
      <c r="F5" s="405"/>
      <c r="G5" s="276"/>
      <c r="H5" s="365">
        <f>SUM(H6:H25)</f>
        <v>0</v>
      </c>
      <c r="I5" s="175"/>
      <c r="J5" s="197"/>
      <c r="K5" s="288">
        <f>SUM(K6:K25)</f>
        <v>0</v>
      </c>
      <c r="L5" s="288"/>
    </row>
    <row r="6" spans="1:12" s="31" customFormat="1" ht="20.100000000000001" customHeight="1" x14ac:dyDescent="0.15">
      <c r="A6" s="81">
        <v>1</v>
      </c>
      <c r="B6" s="375"/>
      <c r="C6" s="49"/>
      <c r="D6" s="270"/>
      <c r="E6" s="270"/>
      <c r="F6" s="347"/>
      <c r="G6" s="274"/>
      <c r="H6" s="261"/>
      <c r="I6" s="259"/>
      <c r="J6" s="49"/>
      <c r="K6" s="170"/>
      <c r="L6" s="468"/>
    </row>
    <row r="7" spans="1:12" s="31" customFormat="1" ht="20.100000000000001" customHeight="1" x14ac:dyDescent="0.15">
      <c r="A7" s="81">
        <v>2</v>
      </c>
      <c r="B7" s="375"/>
      <c r="C7" s="49"/>
      <c r="D7" s="270"/>
      <c r="E7" s="270"/>
      <c r="F7" s="347"/>
      <c r="G7" s="274"/>
      <c r="H7" s="261"/>
      <c r="I7" s="259"/>
      <c r="J7" s="49"/>
      <c r="K7" s="170"/>
      <c r="L7" s="468"/>
    </row>
    <row r="8" spans="1:12" s="31" customFormat="1" ht="20.100000000000001" customHeight="1" x14ac:dyDescent="0.15">
      <c r="A8" s="81">
        <v>3</v>
      </c>
      <c r="B8" s="375"/>
      <c r="C8" s="49"/>
      <c r="D8" s="270"/>
      <c r="E8" s="270"/>
      <c r="F8" s="347"/>
      <c r="G8" s="274"/>
      <c r="H8" s="261"/>
      <c r="I8" s="259"/>
      <c r="J8" s="49"/>
      <c r="K8" s="170"/>
      <c r="L8" s="468"/>
    </row>
    <row r="9" spans="1:12" s="31" customFormat="1" ht="20.100000000000001" customHeight="1" x14ac:dyDescent="0.15">
      <c r="A9" s="81">
        <v>4</v>
      </c>
      <c r="B9" s="375"/>
      <c r="C9" s="49"/>
      <c r="D9" s="270"/>
      <c r="E9" s="270"/>
      <c r="F9" s="347"/>
      <c r="G9" s="274"/>
      <c r="H9" s="261"/>
      <c r="I9" s="259"/>
      <c r="J9" s="49"/>
      <c r="K9" s="170"/>
      <c r="L9" s="468"/>
    </row>
    <row r="10" spans="1:12" s="31" customFormat="1" ht="20.100000000000001" customHeight="1" x14ac:dyDescent="0.15">
      <c r="A10" s="81">
        <v>5</v>
      </c>
      <c r="B10" s="375"/>
      <c r="C10" s="49"/>
      <c r="D10" s="270"/>
      <c r="E10" s="270"/>
      <c r="F10" s="347"/>
      <c r="G10" s="274"/>
      <c r="H10" s="261"/>
      <c r="I10" s="259"/>
      <c r="J10" s="49"/>
      <c r="K10" s="170"/>
      <c r="L10" s="468"/>
    </row>
    <row r="11" spans="1:12" s="31" customFormat="1" ht="20.100000000000001" customHeight="1" x14ac:dyDescent="0.15">
      <c r="A11" s="81">
        <v>6</v>
      </c>
      <c r="B11" s="375"/>
      <c r="C11" s="49"/>
      <c r="D11" s="270"/>
      <c r="E11" s="270"/>
      <c r="F11" s="347"/>
      <c r="G11" s="274"/>
      <c r="H11" s="261"/>
      <c r="I11" s="259"/>
      <c r="J11" s="49"/>
      <c r="K11" s="170"/>
      <c r="L11" s="468"/>
    </row>
    <row r="12" spans="1:12" s="31" customFormat="1" ht="20.100000000000001" customHeight="1" x14ac:dyDescent="0.15">
      <c r="A12" s="81">
        <v>7</v>
      </c>
      <c r="B12" s="375"/>
      <c r="C12" s="49"/>
      <c r="D12" s="270"/>
      <c r="E12" s="270"/>
      <c r="F12" s="347"/>
      <c r="G12" s="274"/>
      <c r="H12" s="261"/>
      <c r="I12" s="259"/>
      <c r="J12" s="49"/>
      <c r="K12" s="170"/>
      <c r="L12" s="468"/>
    </row>
    <row r="13" spans="1:12" s="31" customFormat="1" ht="20.100000000000001" customHeight="1" x14ac:dyDescent="0.15">
      <c r="A13" s="81">
        <v>8</v>
      </c>
      <c r="B13" s="375"/>
      <c r="C13" s="49"/>
      <c r="D13" s="270"/>
      <c r="E13" s="270"/>
      <c r="F13" s="347"/>
      <c r="G13" s="274"/>
      <c r="H13" s="261"/>
      <c r="I13" s="259"/>
      <c r="J13" s="49"/>
      <c r="K13" s="170"/>
      <c r="L13" s="468"/>
    </row>
    <row r="14" spans="1:12" s="31" customFormat="1" ht="20.100000000000001" customHeight="1" x14ac:dyDescent="0.15">
      <c r="A14" s="81">
        <v>9</v>
      </c>
      <c r="B14" s="375"/>
      <c r="C14" s="49"/>
      <c r="D14" s="270"/>
      <c r="E14" s="270"/>
      <c r="F14" s="347"/>
      <c r="G14" s="274"/>
      <c r="H14" s="261"/>
      <c r="I14" s="259"/>
      <c r="J14" s="49"/>
      <c r="K14" s="170"/>
      <c r="L14" s="468"/>
    </row>
    <row r="15" spans="1:12" s="31" customFormat="1" ht="20.100000000000001" customHeight="1" x14ac:dyDescent="0.15">
      <c r="A15" s="81">
        <v>10</v>
      </c>
      <c r="B15" s="375"/>
      <c r="C15" s="49"/>
      <c r="D15" s="270"/>
      <c r="E15" s="270"/>
      <c r="F15" s="347"/>
      <c r="G15" s="274"/>
      <c r="H15" s="261"/>
      <c r="I15" s="259"/>
      <c r="J15" s="49"/>
      <c r="K15" s="170"/>
      <c r="L15" s="468"/>
    </row>
    <row r="16" spans="1:12" s="31" customFormat="1" ht="20.100000000000001" customHeight="1" x14ac:dyDescent="0.15">
      <c r="A16" s="81">
        <v>11</v>
      </c>
      <c r="B16" s="375"/>
      <c r="C16" s="49"/>
      <c r="D16" s="270"/>
      <c r="E16" s="270"/>
      <c r="F16" s="347"/>
      <c r="G16" s="274"/>
      <c r="H16" s="261"/>
      <c r="I16" s="259"/>
      <c r="J16" s="49"/>
      <c r="K16" s="170"/>
      <c r="L16" s="468"/>
    </row>
    <row r="17" spans="1:12" s="31" customFormat="1" ht="20.100000000000001" customHeight="1" x14ac:dyDescent="0.15">
      <c r="A17" s="81">
        <v>12</v>
      </c>
      <c r="B17" s="375"/>
      <c r="C17" s="49"/>
      <c r="D17" s="270"/>
      <c r="E17" s="270"/>
      <c r="F17" s="347"/>
      <c r="G17" s="274"/>
      <c r="H17" s="261"/>
      <c r="I17" s="259"/>
      <c r="J17" s="49"/>
      <c r="K17" s="170"/>
      <c r="L17" s="468"/>
    </row>
    <row r="18" spans="1:12" s="31" customFormat="1" ht="20.100000000000001" customHeight="1" x14ac:dyDescent="0.15">
      <c r="A18" s="81">
        <v>13</v>
      </c>
      <c r="B18" s="375"/>
      <c r="C18" s="49"/>
      <c r="D18" s="270"/>
      <c r="E18" s="270"/>
      <c r="F18" s="347"/>
      <c r="G18" s="274"/>
      <c r="H18" s="261"/>
      <c r="I18" s="259"/>
      <c r="J18" s="49"/>
      <c r="K18" s="170"/>
      <c r="L18" s="468"/>
    </row>
    <row r="19" spans="1:12" s="31" customFormat="1" ht="20.100000000000001" customHeight="1" x14ac:dyDescent="0.15">
      <c r="A19" s="81">
        <v>14</v>
      </c>
      <c r="B19" s="375"/>
      <c r="C19" s="49"/>
      <c r="D19" s="270"/>
      <c r="E19" s="270"/>
      <c r="F19" s="347"/>
      <c r="G19" s="274"/>
      <c r="H19" s="261"/>
      <c r="I19" s="259"/>
      <c r="J19" s="49"/>
      <c r="K19" s="170"/>
      <c r="L19" s="468"/>
    </row>
    <row r="20" spans="1:12" s="31" customFormat="1" ht="20.100000000000001" customHeight="1" x14ac:dyDescent="0.15">
      <c r="A20" s="81">
        <v>15</v>
      </c>
      <c r="B20" s="375"/>
      <c r="C20" s="49"/>
      <c r="D20" s="270"/>
      <c r="E20" s="270"/>
      <c r="F20" s="347"/>
      <c r="G20" s="274"/>
      <c r="H20" s="261"/>
      <c r="I20" s="259"/>
      <c r="J20" s="49"/>
      <c r="K20" s="170"/>
      <c r="L20" s="468"/>
    </row>
    <row r="21" spans="1:12" s="31" customFormat="1" ht="20.100000000000001" customHeight="1" x14ac:dyDescent="0.15">
      <c r="A21" s="81">
        <v>16</v>
      </c>
      <c r="B21" s="375"/>
      <c r="C21" s="49"/>
      <c r="D21" s="270"/>
      <c r="E21" s="270"/>
      <c r="F21" s="347"/>
      <c r="G21" s="274"/>
      <c r="H21" s="261"/>
      <c r="I21" s="259"/>
      <c r="J21" s="49"/>
      <c r="K21" s="170"/>
      <c r="L21" s="468"/>
    </row>
    <row r="22" spans="1:12" s="31" customFormat="1" ht="20.100000000000001" customHeight="1" x14ac:dyDescent="0.15">
      <c r="A22" s="81">
        <v>17</v>
      </c>
      <c r="B22" s="375"/>
      <c r="C22" s="49"/>
      <c r="D22" s="270"/>
      <c r="E22" s="270"/>
      <c r="F22" s="347"/>
      <c r="G22" s="274"/>
      <c r="H22" s="261"/>
      <c r="I22" s="259"/>
      <c r="J22" s="49"/>
      <c r="K22" s="170"/>
      <c r="L22" s="468"/>
    </row>
    <row r="23" spans="1:12" s="31" customFormat="1" ht="20.100000000000001" customHeight="1" x14ac:dyDescent="0.15">
      <c r="A23" s="81">
        <v>18</v>
      </c>
      <c r="B23" s="375"/>
      <c r="C23" s="49"/>
      <c r="D23" s="270"/>
      <c r="E23" s="270"/>
      <c r="F23" s="347"/>
      <c r="G23" s="274"/>
      <c r="H23" s="261"/>
      <c r="I23" s="259"/>
      <c r="J23" s="49"/>
      <c r="K23" s="170"/>
      <c r="L23" s="468"/>
    </row>
    <row r="24" spans="1:12" s="31" customFormat="1" ht="20.100000000000001" customHeight="1" x14ac:dyDescent="0.15">
      <c r="A24" s="81">
        <v>19</v>
      </c>
      <c r="B24" s="375"/>
      <c r="C24" s="49"/>
      <c r="D24" s="270"/>
      <c r="E24" s="270"/>
      <c r="F24" s="347"/>
      <c r="G24" s="274"/>
      <c r="H24" s="261"/>
      <c r="I24" s="259"/>
      <c r="J24" s="49"/>
      <c r="K24" s="170"/>
      <c r="L24" s="468"/>
    </row>
    <row r="25" spans="1:12" s="31" customFormat="1" ht="20.100000000000001" customHeight="1" x14ac:dyDescent="0.15">
      <c r="A25" s="81">
        <v>20</v>
      </c>
      <c r="B25" s="375"/>
      <c r="C25" s="49"/>
      <c r="D25" s="270"/>
      <c r="E25" s="270"/>
      <c r="F25" s="347"/>
      <c r="G25" s="274"/>
      <c r="H25" s="261"/>
      <c r="I25" s="259"/>
      <c r="J25" s="49"/>
      <c r="K25" s="170"/>
      <c r="L25" s="468"/>
    </row>
    <row r="26" spans="1:12" ht="20.100000000000001" customHeight="1" x14ac:dyDescent="0.15">
      <c r="A26" s="81">
        <v>21</v>
      </c>
      <c r="B26" s="375"/>
      <c r="C26" s="49"/>
      <c r="D26" s="270"/>
      <c r="E26" s="270"/>
      <c r="F26" s="347"/>
      <c r="G26" s="274"/>
      <c r="H26" s="261"/>
      <c r="I26" s="259"/>
      <c r="J26" s="49"/>
      <c r="K26" s="170"/>
      <c r="L26" s="468"/>
    </row>
    <row r="27" spans="1:12" ht="20.100000000000001" customHeight="1" x14ac:dyDescent="0.15">
      <c r="A27" s="81">
        <v>22</v>
      </c>
      <c r="B27" s="375"/>
      <c r="C27" s="49"/>
      <c r="D27" s="270"/>
      <c r="E27" s="270"/>
      <c r="F27" s="347"/>
      <c r="G27" s="274"/>
      <c r="H27" s="261"/>
      <c r="I27" s="259"/>
      <c r="J27" s="49"/>
      <c r="K27" s="170"/>
      <c r="L27" s="468"/>
    </row>
    <row r="28" spans="1:12" ht="20.100000000000001" customHeight="1" x14ac:dyDescent="0.15">
      <c r="A28" s="81">
        <v>23</v>
      </c>
      <c r="B28" s="375"/>
      <c r="C28" s="49"/>
      <c r="D28" s="270"/>
      <c r="E28" s="270"/>
      <c r="F28" s="347"/>
      <c r="G28" s="274"/>
      <c r="H28" s="261"/>
      <c r="I28" s="259"/>
      <c r="J28" s="49"/>
      <c r="K28" s="170"/>
      <c r="L28" s="468"/>
    </row>
    <row r="29" spans="1:12" ht="20.100000000000001" customHeight="1" x14ac:dyDescent="0.15">
      <c r="A29" s="81">
        <v>24</v>
      </c>
      <c r="B29" s="375"/>
      <c r="C29" s="49"/>
      <c r="D29" s="270"/>
      <c r="E29" s="270"/>
      <c r="F29" s="347"/>
      <c r="G29" s="274"/>
      <c r="H29" s="261"/>
      <c r="I29" s="259"/>
      <c r="J29" s="49"/>
      <c r="K29" s="170"/>
      <c r="L29" s="468"/>
    </row>
    <row r="30" spans="1:12" ht="20.100000000000001" customHeight="1" x14ac:dyDescent="0.15">
      <c r="A30" s="81">
        <v>25</v>
      </c>
      <c r="B30" s="375"/>
      <c r="C30" s="49"/>
      <c r="D30" s="270"/>
      <c r="E30" s="270"/>
      <c r="F30" s="347"/>
      <c r="G30" s="274"/>
      <c r="H30" s="261"/>
      <c r="I30" s="259"/>
      <c r="J30" s="49"/>
      <c r="K30" s="170"/>
      <c r="L30" s="468"/>
    </row>
    <row r="31" spans="1:12" ht="20.100000000000001" customHeight="1" x14ac:dyDescent="0.15">
      <c r="A31" s="81">
        <v>26</v>
      </c>
      <c r="B31" s="375"/>
      <c r="C31" s="49"/>
      <c r="D31" s="270"/>
      <c r="E31" s="270"/>
      <c r="F31" s="347"/>
      <c r="G31" s="274"/>
      <c r="H31" s="261"/>
      <c r="I31" s="259"/>
      <c r="J31" s="49"/>
      <c r="K31" s="170"/>
      <c r="L31" s="468"/>
    </row>
    <row r="32" spans="1:12" ht="20.100000000000001" customHeight="1" x14ac:dyDescent="0.15">
      <c r="A32" s="81">
        <v>27</v>
      </c>
      <c r="B32" s="375"/>
      <c r="C32" s="49"/>
      <c r="D32" s="270"/>
      <c r="E32" s="270"/>
      <c r="F32" s="347"/>
      <c r="G32" s="274"/>
      <c r="H32" s="261"/>
      <c r="I32" s="259"/>
      <c r="J32" s="49"/>
      <c r="K32" s="170"/>
      <c r="L32" s="468"/>
    </row>
    <row r="33" spans="1:12" ht="20.100000000000001" customHeight="1" x14ac:dyDescent="0.15">
      <c r="A33" s="81">
        <v>28</v>
      </c>
      <c r="B33" s="375"/>
      <c r="C33" s="49"/>
      <c r="D33" s="270"/>
      <c r="E33" s="270"/>
      <c r="F33" s="347"/>
      <c r="G33" s="274"/>
      <c r="H33" s="261"/>
      <c r="I33" s="259"/>
      <c r="J33" s="49"/>
      <c r="K33" s="170"/>
      <c r="L33" s="468"/>
    </row>
    <row r="34" spans="1:12" ht="20.100000000000001" customHeight="1" x14ac:dyDescent="0.15">
      <c r="A34" s="81">
        <v>29</v>
      </c>
      <c r="B34" s="375"/>
      <c r="C34" s="49"/>
      <c r="D34" s="270"/>
      <c r="E34" s="270"/>
      <c r="F34" s="347"/>
      <c r="G34" s="274"/>
      <c r="H34" s="261"/>
      <c r="I34" s="259"/>
      <c r="J34" s="49"/>
      <c r="K34" s="170"/>
      <c r="L34" s="468"/>
    </row>
    <row r="35" spans="1:12" ht="20.100000000000001" customHeight="1" x14ac:dyDescent="0.15">
      <c r="A35" s="81">
        <v>30</v>
      </c>
      <c r="B35" s="375"/>
      <c r="C35" s="49"/>
      <c r="D35" s="270"/>
      <c r="E35" s="270"/>
      <c r="F35" s="347"/>
      <c r="G35" s="274"/>
      <c r="H35" s="261"/>
      <c r="I35" s="259"/>
      <c r="J35" s="49"/>
      <c r="K35" s="170"/>
      <c r="L35" s="468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Sheet70"/>
  <dimension ref="A1:K35"/>
  <sheetViews>
    <sheetView zoomScale="75" workbookViewId="0">
      <selection activeCell="G12" sqref="G12"/>
    </sheetView>
  </sheetViews>
  <sheetFormatPr defaultColWidth="9" defaultRowHeight="20.100000000000001" customHeight="1" x14ac:dyDescent="0.15"/>
  <cols>
    <col min="1" max="1" width="10.25" style="15" customWidth="1"/>
    <col min="2" max="2" width="22.625" style="15" customWidth="1"/>
    <col min="3" max="3" width="10.75" style="15" customWidth="1"/>
    <col min="4" max="4" width="15.5" style="15" customWidth="1"/>
    <col min="5" max="5" width="16.875" style="15" customWidth="1"/>
    <col min="6" max="6" width="15.5" style="15" customWidth="1"/>
    <col min="7" max="7" width="14.75" style="15" customWidth="1"/>
    <col min="8" max="8" width="13.625" style="15" customWidth="1"/>
    <col min="9" max="9" width="16.5" style="15" customWidth="1"/>
    <col min="10" max="10" width="15.875" style="15" customWidth="1"/>
    <col min="11" max="11" width="16.125" style="15" customWidth="1"/>
    <col min="12" max="16384" width="9" style="15"/>
  </cols>
  <sheetData>
    <row r="1" spans="1:11" s="6" customFormat="1" ht="28.15" customHeight="1" x14ac:dyDescent="0.15">
      <c r="A1" s="559" t="s">
        <v>307</v>
      </c>
      <c r="B1" s="313" t="s">
        <v>348</v>
      </c>
      <c r="C1" s="311"/>
      <c r="D1" s="311"/>
      <c r="E1" s="312"/>
    </row>
    <row r="2" spans="1:11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9" customFormat="1" ht="33.75" customHeight="1" x14ac:dyDescent="0.15">
      <c r="A4" s="41" t="s">
        <v>0</v>
      </c>
      <c r="B4" s="42" t="s">
        <v>23</v>
      </c>
      <c r="C4" s="42" t="s">
        <v>22</v>
      </c>
      <c r="D4" s="42" t="s">
        <v>21</v>
      </c>
      <c r="E4" s="42" t="s">
        <v>119</v>
      </c>
      <c r="F4" s="42" t="s">
        <v>120</v>
      </c>
      <c r="G4" s="77" t="s">
        <v>274</v>
      </c>
      <c r="H4" s="188" t="s">
        <v>92</v>
      </c>
      <c r="I4" s="37" t="s">
        <v>90</v>
      </c>
      <c r="J4" s="44" t="s">
        <v>3</v>
      </c>
      <c r="K4" s="131" t="s">
        <v>33</v>
      </c>
    </row>
    <row r="5" spans="1:11" s="12" customFormat="1" ht="22.5" customHeight="1" x14ac:dyDescent="0.15">
      <c r="A5" s="175"/>
      <c r="B5" s="197" t="s">
        <v>153</v>
      </c>
      <c r="C5" s="405"/>
      <c r="D5" s="197"/>
      <c r="E5" s="288"/>
      <c r="F5" s="288"/>
      <c r="G5" s="365">
        <f>SUM(G6:G25)</f>
        <v>0</v>
      </c>
      <c r="H5" s="211"/>
      <c r="I5" s="196"/>
      <c r="J5" s="288">
        <f>SUM(J6:J25)</f>
        <v>0</v>
      </c>
      <c r="K5" s="288"/>
    </row>
    <row r="6" spans="1:11" s="10" customFormat="1" ht="20.100000000000001" customHeight="1" x14ac:dyDescent="0.15">
      <c r="A6" s="81">
        <v>1</v>
      </c>
      <c r="B6" s="375"/>
      <c r="C6" s="270"/>
      <c r="D6" s="83"/>
      <c r="E6" s="548"/>
      <c r="F6" s="277"/>
      <c r="G6" s="261"/>
      <c r="H6" s="192"/>
      <c r="I6" s="83"/>
      <c r="J6" s="170"/>
      <c r="K6" s="468"/>
    </row>
    <row r="7" spans="1:11" s="10" customFormat="1" ht="20.100000000000001" customHeight="1" x14ac:dyDescent="0.15">
      <c r="A7" s="81">
        <v>2</v>
      </c>
      <c r="B7" s="163"/>
      <c r="C7" s="270"/>
      <c r="D7" s="48"/>
      <c r="E7" s="277"/>
      <c r="F7" s="277"/>
      <c r="G7" s="261"/>
      <c r="H7" s="81"/>
      <c r="I7" s="48"/>
      <c r="J7" s="264"/>
      <c r="K7" s="468"/>
    </row>
    <row r="8" spans="1:11" s="10" customFormat="1" ht="20.100000000000001" customHeight="1" x14ac:dyDescent="0.15">
      <c r="A8" s="81">
        <v>3</v>
      </c>
      <c r="B8" s="163"/>
      <c r="C8" s="270"/>
      <c r="D8" s="48"/>
      <c r="E8" s="277"/>
      <c r="F8" s="277"/>
      <c r="G8" s="261"/>
      <c r="H8" s="81"/>
      <c r="I8" s="48"/>
      <c r="J8" s="264"/>
      <c r="K8" s="468"/>
    </row>
    <row r="9" spans="1:11" s="10" customFormat="1" ht="20.100000000000001" customHeight="1" x14ac:dyDescent="0.15">
      <c r="A9" s="81">
        <v>4</v>
      </c>
      <c r="B9" s="163"/>
      <c r="C9" s="270"/>
      <c r="D9" s="48"/>
      <c r="E9" s="277"/>
      <c r="F9" s="277"/>
      <c r="G9" s="261"/>
      <c r="H9" s="81"/>
      <c r="I9" s="48"/>
      <c r="J9" s="264"/>
      <c r="K9" s="469"/>
    </row>
    <row r="10" spans="1:11" s="10" customFormat="1" ht="20.100000000000001" customHeight="1" x14ac:dyDescent="0.15">
      <c r="A10" s="81">
        <v>5</v>
      </c>
      <c r="B10" s="163"/>
      <c r="C10" s="270"/>
      <c r="D10" s="48"/>
      <c r="E10" s="277"/>
      <c r="F10" s="277"/>
      <c r="G10" s="261"/>
      <c r="H10" s="81"/>
      <c r="I10" s="48"/>
      <c r="J10" s="264"/>
      <c r="K10" s="469"/>
    </row>
    <row r="11" spans="1:11" s="10" customFormat="1" ht="20.100000000000001" customHeight="1" x14ac:dyDescent="0.15">
      <c r="A11" s="81">
        <v>6</v>
      </c>
      <c r="B11" s="163"/>
      <c r="C11" s="270"/>
      <c r="D11" s="48"/>
      <c r="E11" s="277"/>
      <c r="F11" s="277"/>
      <c r="G11" s="261"/>
      <c r="H11" s="81"/>
      <c r="I11" s="48"/>
      <c r="J11" s="264"/>
      <c r="K11" s="469"/>
    </row>
    <row r="12" spans="1:11" s="10" customFormat="1" ht="20.100000000000001" customHeight="1" x14ac:dyDescent="0.15">
      <c r="A12" s="81">
        <v>7</v>
      </c>
      <c r="B12" s="163"/>
      <c r="C12" s="270"/>
      <c r="D12" s="48"/>
      <c r="E12" s="277"/>
      <c r="F12" s="277"/>
      <c r="G12" s="261"/>
      <c r="H12" s="81"/>
      <c r="I12" s="48"/>
      <c r="J12" s="264"/>
      <c r="K12" s="469"/>
    </row>
    <row r="13" spans="1:11" s="10" customFormat="1" ht="20.100000000000001" customHeight="1" x14ac:dyDescent="0.15">
      <c r="A13" s="81">
        <v>8</v>
      </c>
      <c r="B13" s="163"/>
      <c r="C13" s="270"/>
      <c r="D13" s="48"/>
      <c r="E13" s="277"/>
      <c r="F13" s="277"/>
      <c r="G13" s="261"/>
      <c r="H13" s="81"/>
      <c r="I13" s="48"/>
      <c r="J13" s="264"/>
      <c r="K13" s="469"/>
    </row>
    <row r="14" spans="1:11" s="10" customFormat="1" ht="20.100000000000001" customHeight="1" x14ac:dyDescent="0.15">
      <c r="A14" s="81">
        <v>9</v>
      </c>
      <c r="B14" s="163"/>
      <c r="C14" s="270"/>
      <c r="D14" s="48"/>
      <c r="E14" s="277"/>
      <c r="F14" s="277"/>
      <c r="G14" s="261"/>
      <c r="H14" s="81"/>
      <c r="I14" s="48"/>
      <c r="J14" s="264"/>
      <c r="K14" s="469"/>
    </row>
    <row r="15" spans="1:11" s="10" customFormat="1" ht="20.100000000000001" customHeight="1" x14ac:dyDescent="0.15">
      <c r="A15" s="81">
        <v>10</v>
      </c>
      <c r="B15" s="163"/>
      <c r="C15" s="270"/>
      <c r="D15" s="48"/>
      <c r="E15" s="277"/>
      <c r="F15" s="277"/>
      <c r="G15" s="261"/>
      <c r="H15" s="81"/>
      <c r="I15" s="48"/>
      <c r="J15" s="264"/>
      <c r="K15" s="469"/>
    </row>
    <row r="16" spans="1:11" s="10" customFormat="1" ht="20.100000000000001" customHeight="1" x14ac:dyDescent="0.15">
      <c r="A16" s="81">
        <v>11</v>
      </c>
      <c r="B16" s="163"/>
      <c r="C16" s="270"/>
      <c r="D16" s="48"/>
      <c r="E16" s="277"/>
      <c r="F16" s="277"/>
      <c r="G16" s="261"/>
      <c r="H16" s="81"/>
      <c r="I16" s="48"/>
      <c r="J16" s="264"/>
      <c r="K16" s="469"/>
    </row>
    <row r="17" spans="1:11" s="10" customFormat="1" ht="20.100000000000001" customHeight="1" x14ac:dyDescent="0.15">
      <c r="A17" s="81">
        <v>12</v>
      </c>
      <c r="B17" s="163"/>
      <c r="C17" s="270"/>
      <c r="D17" s="48"/>
      <c r="E17" s="277"/>
      <c r="F17" s="277"/>
      <c r="G17" s="261"/>
      <c r="H17" s="81"/>
      <c r="I17" s="48"/>
      <c r="J17" s="264"/>
      <c r="K17" s="469"/>
    </row>
    <row r="18" spans="1:11" s="10" customFormat="1" ht="20.100000000000001" customHeight="1" x14ac:dyDescent="0.15">
      <c r="A18" s="81">
        <v>13</v>
      </c>
      <c r="B18" s="163"/>
      <c r="C18" s="270"/>
      <c r="D18" s="48"/>
      <c r="E18" s="277"/>
      <c r="F18" s="277"/>
      <c r="G18" s="261"/>
      <c r="H18" s="81"/>
      <c r="I18" s="48"/>
      <c r="J18" s="264"/>
      <c r="K18" s="469"/>
    </row>
    <row r="19" spans="1:11" s="10" customFormat="1" ht="20.100000000000001" customHeight="1" x14ac:dyDescent="0.15">
      <c r="A19" s="81">
        <v>14</v>
      </c>
      <c r="B19" s="163"/>
      <c r="C19" s="270"/>
      <c r="D19" s="48"/>
      <c r="E19" s="277"/>
      <c r="F19" s="277"/>
      <c r="G19" s="261"/>
      <c r="H19" s="81"/>
      <c r="I19" s="48"/>
      <c r="J19" s="264"/>
      <c r="K19" s="469"/>
    </row>
    <row r="20" spans="1:11" s="10" customFormat="1" ht="20.100000000000001" customHeight="1" x14ac:dyDescent="0.15">
      <c r="A20" s="81">
        <v>15</v>
      </c>
      <c r="B20" s="163"/>
      <c r="C20" s="270"/>
      <c r="D20" s="48"/>
      <c r="E20" s="277"/>
      <c r="F20" s="277"/>
      <c r="G20" s="261"/>
      <c r="H20" s="81"/>
      <c r="I20" s="48"/>
      <c r="J20" s="264"/>
      <c r="K20" s="469"/>
    </row>
    <row r="21" spans="1:11" s="10" customFormat="1" ht="20.100000000000001" customHeight="1" x14ac:dyDescent="0.15">
      <c r="A21" s="81">
        <v>16</v>
      </c>
      <c r="B21" s="163"/>
      <c r="C21" s="270"/>
      <c r="D21" s="48"/>
      <c r="E21" s="277"/>
      <c r="F21" s="277"/>
      <c r="G21" s="261"/>
      <c r="H21" s="81"/>
      <c r="I21" s="48"/>
      <c r="J21" s="264"/>
      <c r="K21" s="469"/>
    </row>
    <row r="22" spans="1:11" s="10" customFormat="1" ht="20.100000000000001" customHeight="1" x14ac:dyDescent="0.15">
      <c r="A22" s="81">
        <v>17</v>
      </c>
      <c r="B22" s="163"/>
      <c r="C22" s="270"/>
      <c r="D22" s="48"/>
      <c r="E22" s="277"/>
      <c r="F22" s="277"/>
      <c r="G22" s="261"/>
      <c r="H22" s="81"/>
      <c r="I22" s="48"/>
      <c r="J22" s="264"/>
      <c r="K22" s="469"/>
    </row>
    <row r="23" spans="1:11" s="10" customFormat="1" ht="20.100000000000001" customHeight="1" x14ac:dyDescent="0.15">
      <c r="A23" s="81">
        <v>18</v>
      </c>
      <c r="B23" s="163"/>
      <c r="C23" s="270"/>
      <c r="D23" s="48"/>
      <c r="E23" s="277"/>
      <c r="F23" s="277"/>
      <c r="G23" s="261"/>
      <c r="H23" s="81"/>
      <c r="I23" s="48"/>
      <c r="J23" s="264"/>
      <c r="K23" s="469"/>
    </row>
    <row r="24" spans="1:11" s="10" customFormat="1" ht="20.100000000000001" customHeight="1" x14ac:dyDescent="0.15">
      <c r="A24" s="81">
        <v>19</v>
      </c>
      <c r="B24" s="163"/>
      <c r="C24" s="270"/>
      <c r="D24" s="48"/>
      <c r="E24" s="277"/>
      <c r="F24" s="277"/>
      <c r="G24" s="261"/>
      <c r="H24" s="81"/>
      <c r="I24" s="48"/>
      <c r="J24" s="264"/>
      <c r="K24" s="469"/>
    </row>
    <row r="25" spans="1:11" s="10" customFormat="1" ht="20.100000000000001" customHeight="1" x14ac:dyDescent="0.15">
      <c r="A25" s="81">
        <v>20</v>
      </c>
      <c r="B25" s="163"/>
      <c r="C25" s="270"/>
      <c r="D25" s="48"/>
      <c r="E25" s="277"/>
      <c r="F25" s="277"/>
      <c r="G25" s="261"/>
      <c r="H25" s="81"/>
      <c r="I25" s="48"/>
      <c r="J25" s="264"/>
      <c r="K25" s="469"/>
    </row>
    <row r="26" spans="1:11" ht="20.100000000000001" customHeight="1" x14ac:dyDescent="0.15">
      <c r="A26" s="81">
        <v>21</v>
      </c>
      <c r="B26" s="163"/>
      <c r="C26" s="270"/>
      <c r="D26" s="48"/>
      <c r="E26" s="277"/>
      <c r="F26" s="277"/>
      <c r="G26" s="261"/>
      <c r="H26" s="81"/>
      <c r="I26" s="48"/>
      <c r="J26" s="264"/>
      <c r="K26" s="469"/>
    </row>
    <row r="27" spans="1:11" ht="20.100000000000001" customHeight="1" x14ac:dyDescent="0.15">
      <c r="A27" s="81">
        <v>22</v>
      </c>
      <c r="B27" s="163"/>
      <c r="C27" s="270"/>
      <c r="D27" s="48"/>
      <c r="E27" s="277"/>
      <c r="F27" s="277"/>
      <c r="G27" s="261"/>
      <c r="H27" s="81"/>
      <c r="I27" s="48"/>
      <c r="J27" s="264"/>
      <c r="K27" s="469"/>
    </row>
    <row r="28" spans="1:11" ht="20.100000000000001" customHeight="1" x14ac:dyDescent="0.15">
      <c r="A28" s="81">
        <v>23</v>
      </c>
      <c r="B28" s="163"/>
      <c r="C28" s="270"/>
      <c r="D28" s="48"/>
      <c r="E28" s="277"/>
      <c r="F28" s="277"/>
      <c r="G28" s="261"/>
      <c r="H28" s="81"/>
      <c r="I28" s="48"/>
      <c r="J28" s="264"/>
      <c r="K28" s="469"/>
    </row>
    <row r="29" spans="1:11" ht="20.100000000000001" customHeight="1" x14ac:dyDescent="0.15">
      <c r="A29" s="81">
        <v>24</v>
      </c>
      <c r="B29" s="163"/>
      <c r="C29" s="270"/>
      <c r="D29" s="48"/>
      <c r="E29" s="277"/>
      <c r="F29" s="277"/>
      <c r="G29" s="261"/>
      <c r="H29" s="81"/>
      <c r="I29" s="48"/>
      <c r="J29" s="264"/>
      <c r="K29" s="469"/>
    </row>
    <row r="30" spans="1:11" ht="20.100000000000001" customHeight="1" x14ac:dyDescent="0.15">
      <c r="A30" s="81">
        <v>25</v>
      </c>
      <c r="B30" s="163"/>
      <c r="C30" s="270"/>
      <c r="D30" s="48"/>
      <c r="E30" s="277"/>
      <c r="F30" s="277"/>
      <c r="G30" s="261"/>
      <c r="H30" s="81"/>
      <c r="I30" s="48"/>
      <c r="J30" s="264"/>
      <c r="K30" s="469"/>
    </row>
    <row r="31" spans="1:11" ht="20.100000000000001" customHeight="1" x14ac:dyDescent="0.15">
      <c r="A31" s="81">
        <v>26</v>
      </c>
      <c r="B31" s="163"/>
      <c r="C31" s="270"/>
      <c r="D31" s="48"/>
      <c r="E31" s="277"/>
      <c r="F31" s="277"/>
      <c r="G31" s="261"/>
      <c r="H31" s="81"/>
      <c r="I31" s="48"/>
      <c r="J31" s="264"/>
      <c r="K31" s="469"/>
    </row>
    <row r="32" spans="1:11" ht="20.100000000000001" customHeight="1" x14ac:dyDescent="0.15">
      <c r="A32" s="81">
        <v>27</v>
      </c>
      <c r="B32" s="163"/>
      <c r="C32" s="270"/>
      <c r="D32" s="48"/>
      <c r="E32" s="277"/>
      <c r="F32" s="277"/>
      <c r="G32" s="261"/>
      <c r="H32" s="81"/>
      <c r="I32" s="48"/>
      <c r="J32" s="264"/>
      <c r="K32" s="469"/>
    </row>
    <row r="33" spans="1:11" ht="20.100000000000001" customHeight="1" x14ac:dyDescent="0.15">
      <c r="A33" s="81">
        <v>28</v>
      </c>
      <c r="B33" s="163"/>
      <c r="C33" s="270"/>
      <c r="D33" s="48"/>
      <c r="E33" s="277"/>
      <c r="F33" s="277"/>
      <c r="G33" s="261"/>
      <c r="H33" s="81"/>
      <c r="I33" s="48"/>
      <c r="J33" s="264"/>
      <c r="K33" s="469"/>
    </row>
    <row r="34" spans="1:11" ht="20.100000000000001" customHeight="1" x14ac:dyDescent="0.15">
      <c r="A34" s="81">
        <v>29</v>
      </c>
      <c r="B34" s="163"/>
      <c r="C34" s="270"/>
      <c r="D34" s="48"/>
      <c r="E34" s="277"/>
      <c r="F34" s="277"/>
      <c r="G34" s="261"/>
      <c r="H34" s="81"/>
      <c r="I34" s="48"/>
      <c r="J34" s="264"/>
      <c r="K34" s="469"/>
    </row>
    <row r="35" spans="1:11" ht="20.100000000000001" customHeight="1" x14ac:dyDescent="0.15">
      <c r="A35" s="81">
        <v>30</v>
      </c>
      <c r="B35" s="163"/>
      <c r="C35" s="270"/>
      <c r="D35" s="48"/>
      <c r="E35" s="277"/>
      <c r="F35" s="277"/>
      <c r="G35" s="261"/>
      <c r="H35" s="81"/>
      <c r="I35" s="48"/>
      <c r="J35" s="264"/>
      <c r="K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Sheet67"/>
  <dimension ref="A1:I35"/>
  <sheetViews>
    <sheetView zoomScale="75" workbookViewId="0">
      <selection activeCell="G12" sqref="G12"/>
    </sheetView>
  </sheetViews>
  <sheetFormatPr defaultColWidth="9" defaultRowHeight="20.100000000000001" customHeight="1" x14ac:dyDescent="0.15"/>
  <cols>
    <col min="1" max="1" width="10.25" style="15" customWidth="1"/>
    <col min="2" max="2" width="25.875" style="15" customWidth="1"/>
    <col min="3" max="3" width="14.75" style="15" customWidth="1"/>
    <col min="4" max="4" width="16.875" style="15" customWidth="1"/>
    <col min="5" max="5" width="16.5" style="15" customWidth="1"/>
    <col min="6" max="6" width="17.5" style="15" customWidth="1"/>
    <col min="7" max="7" width="14.75" style="15" customWidth="1"/>
    <col min="8" max="8" width="19.25" style="15" customWidth="1"/>
    <col min="9" max="9" width="22.875" style="15" customWidth="1"/>
    <col min="10" max="16384" width="9" style="15"/>
  </cols>
  <sheetData>
    <row r="1" spans="1:9" s="6" customFormat="1" ht="28.15" customHeight="1" x14ac:dyDescent="0.15">
      <c r="A1" s="559" t="s">
        <v>307</v>
      </c>
      <c r="B1" s="313" t="s">
        <v>93</v>
      </c>
      <c r="C1" s="311"/>
      <c r="D1" s="311"/>
      <c r="E1" s="312"/>
    </row>
    <row r="2" spans="1:9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9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9" s="9" customFormat="1" ht="32.450000000000003" customHeight="1" x14ac:dyDescent="0.15">
      <c r="A4" s="41" t="s">
        <v>0</v>
      </c>
      <c r="B4" s="86" t="s">
        <v>23</v>
      </c>
      <c r="C4" s="86" t="s">
        <v>22</v>
      </c>
      <c r="D4" s="87" t="s">
        <v>294</v>
      </c>
      <c r="E4" s="43" t="s">
        <v>117</v>
      </c>
      <c r="F4" s="89" t="s">
        <v>295</v>
      </c>
      <c r="G4" s="89" t="s">
        <v>296</v>
      </c>
      <c r="H4" s="85" t="s">
        <v>3</v>
      </c>
      <c r="I4" s="131" t="s">
        <v>33</v>
      </c>
    </row>
    <row r="5" spans="1:9" s="12" customFormat="1" ht="22.5" customHeight="1" x14ac:dyDescent="0.15">
      <c r="A5" s="175"/>
      <c r="B5" s="197" t="s">
        <v>153</v>
      </c>
      <c r="C5" s="405"/>
      <c r="D5" s="205"/>
      <c r="E5" s="365">
        <f>SUM(E6:E25)</f>
        <v>0</v>
      </c>
      <c r="F5" s="414"/>
      <c r="G5" s="414"/>
      <c r="H5" s="288">
        <f>SUM(H6:H25)</f>
        <v>0</v>
      </c>
      <c r="I5" s="288"/>
    </row>
    <row r="6" spans="1:9" s="32" customFormat="1" ht="20.100000000000001" customHeight="1" x14ac:dyDescent="0.15">
      <c r="A6" s="81">
        <v>1</v>
      </c>
      <c r="B6" s="375"/>
      <c r="C6" s="270"/>
      <c r="D6" s="50"/>
      <c r="E6" s="261"/>
      <c r="F6" s="49"/>
      <c r="G6" s="549"/>
      <c r="H6" s="170"/>
      <c r="I6" s="468"/>
    </row>
    <row r="7" spans="1:9" s="32" customFormat="1" ht="20.100000000000001" customHeight="1" x14ac:dyDescent="0.15">
      <c r="A7" s="81">
        <v>2</v>
      </c>
      <c r="B7" s="163"/>
      <c r="C7" s="270"/>
      <c r="D7" s="50"/>
      <c r="E7" s="261"/>
      <c r="F7" s="50"/>
      <c r="G7" s="50"/>
      <c r="H7" s="264"/>
      <c r="I7" s="468"/>
    </row>
    <row r="8" spans="1:9" s="32" customFormat="1" ht="20.100000000000001" customHeight="1" x14ac:dyDescent="0.15">
      <c r="A8" s="81">
        <v>3</v>
      </c>
      <c r="B8" s="163"/>
      <c r="C8" s="270"/>
      <c r="D8" s="50"/>
      <c r="E8" s="261"/>
      <c r="F8" s="50"/>
      <c r="G8" s="50"/>
      <c r="H8" s="264"/>
      <c r="I8" s="468"/>
    </row>
    <row r="9" spans="1:9" s="32" customFormat="1" ht="20.100000000000001" customHeight="1" x14ac:dyDescent="0.15">
      <c r="A9" s="81">
        <v>4</v>
      </c>
      <c r="B9" s="163"/>
      <c r="C9" s="270"/>
      <c r="D9" s="50"/>
      <c r="E9" s="261"/>
      <c r="F9" s="50"/>
      <c r="G9" s="50"/>
      <c r="H9" s="264"/>
      <c r="I9" s="469"/>
    </row>
    <row r="10" spans="1:9" s="32" customFormat="1" ht="20.100000000000001" customHeight="1" x14ac:dyDescent="0.15">
      <c r="A10" s="81">
        <v>5</v>
      </c>
      <c r="B10" s="163"/>
      <c r="C10" s="270"/>
      <c r="D10" s="50"/>
      <c r="E10" s="261"/>
      <c r="F10" s="50"/>
      <c r="G10" s="50"/>
      <c r="H10" s="264"/>
      <c r="I10" s="469"/>
    </row>
    <row r="11" spans="1:9" s="32" customFormat="1" ht="20.100000000000001" customHeight="1" x14ac:dyDescent="0.15">
      <c r="A11" s="81">
        <v>6</v>
      </c>
      <c r="B11" s="163"/>
      <c r="C11" s="270"/>
      <c r="D11" s="50"/>
      <c r="E11" s="261"/>
      <c r="F11" s="50"/>
      <c r="G11" s="50"/>
      <c r="H11" s="264"/>
      <c r="I11" s="469"/>
    </row>
    <row r="12" spans="1:9" s="32" customFormat="1" ht="20.100000000000001" customHeight="1" x14ac:dyDescent="0.15">
      <c r="A12" s="81">
        <v>7</v>
      </c>
      <c r="B12" s="163"/>
      <c r="C12" s="270"/>
      <c r="D12" s="50"/>
      <c r="E12" s="261"/>
      <c r="F12" s="50"/>
      <c r="G12" s="50"/>
      <c r="H12" s="264"/>
      <c r="I12" s="469"/>
    </row>
    <row r="13" spans="1:9" s="32" customFormat="1" ht="20.100000000000001" customHeight="1" x14ac:dyDescent="0.15">
      <c r="A13" s="81">
        <v>8</v>
      </c>
      <c r="B13" s="163"/>
      <c r="C13" s="270"/>
      <c r="D13" s="50"/>
      <c r="E13" s="261"/>
      <c r="F13" s="50"/>
      <c r="G13" s="50"/>
      <c r="H13" s="264"/>
      <c r="I13" s="469"/>
    </row>
    <row r="14" spans="1:9" s="32" customFormat="1" ht="20.100000000000001" customHeight="1" x14ac:dyDescent="0.15">
      <c r="A14" s="81">
        <v>9</v>
      </c>
      <c r="B14" s="163"/>
      <c r="C14" s="270"/>
      <c r="D14" s="50"/>
      <c r="E14" s="261"/>
      <c r="F14" s="50"/>
      <c r="G14" s="50"/>
      <c r="H14" s="264"/>
      <c r="I14" s="469"/>
    </row>
    <row r="15" spans="1:9" s="32" customFormat="1" ht="20.100000000000001" customHeight="1" x14ac:dyDescent="0.15">
      <c r="A15" s="81">
        <v>10</v>
      </c>
      <c r="B15" s="163"/>
      <c r="C15" s="270"/>
      <c r="D15" s="50"/>
      <c r="E15" s="261"/>
      <c r="F15" s="50"/>
      <c r="G15" s="50"/>
      <c r="H15" s="264"/>
      <c r="I15" s="469"/>
    </row>
    <row r="16" spans="1:9" s="32" customFormat="1" ht="20.100000000000001" customHeight="1" x14ac:dyDescent="0.15">
      <c r="A16" s="81">
        <v>11</v>
      </c>
      <c r="B16" s="163"/>
      <c r="C16" s="270"/>
      <c r="D16" s="50"/>
      <c r="E16" s="261"/>
      <c r="F16" s="50"/>
      <c r="G16" s="50"/>
      <c r="H16" s="264"/>
      <c r="I16" s="469"/>
    </row>
    <row r="17" spans="1:9" s="32" customFormat="1" ht="20.100000000000001" customHeight="1" x14ac:dyDescent="0.15">
      <c r="A17" s="81">
        <v>12</v>
      </c>
      <c r="B17" s="163"/>
      <c r="C17" s="270"/>
      <c r="D17" s="49"/>
      <c r="E17" s="261"/>
      <c r="F17" s="49"/>
      <c r="G17" s="49"/>
      <c r="H17" s="264"/>
      <c r="I17" s="469"/>
    </row>
    <row r="18" spans="1:9" s="32" customFormat="1" ht="20.100000000000001" customHeight="1" x14ac:dyDescent="0.15">
      <c r="A18" s="81">
        <v>13</v>
      </c>
      <c r="B18" s="163"/>
      <c r="C18" s="270"/>
      <c r="D18" s="49"/>
      <c r="E18" s="261"/>
      <c r="F18" s="49"/>
      <c r="G18" s="49"/>
      <c r="H18" s="264"/>
      <c r="I18" s="469"/>
    </row>
    <row r="19" spans="1:9" s="32" customFormat="1" ht="20.100000000000001" customHeight="1" x14ac:dyDescent="0.15">
      <c r="A19" s="81">
        <v>14</v>
      </c>
      <c r="B19" s="163"/>
      <c r="C19" s="270"/>
      <c r="D19" s="49"/>
      <c r="E19" s="261"/>
      <c r="F19" s="49"/>
      <c r="G19" s="49"/>
      <c r="H19" s="264"/>
      <c r="I19" s="469"/>
    </row>
    <row r="20" spans="1:9" s="32" customFormat="1" ht="20.100000000000001" customHeight="1" x14ac:dyDescent="0.15">
      <c r="A20" s="81">
        <v>15</v>
      </c>
      <c r="B20" s="163"/>
      <c r="C20" s="270"/>
      <c r="D20" s="49"/>
      <c r="E20" s="261"/>
      <c r="F20" s="49"/>
      <c r="G20" s="49"/>
      <c r="H20" s="264"/>
      <c r="I20" s="469"/>
    </row>
    <row r="21" spans="1:9" s="32" customFormat="1" ht="20.100000000000001" customHeight="1" x14ac:dyDescent="0.15">
      <c r="A21" s="81">
        <v>16</v>
      </c>
      <c r="B21" s="163"/>
      <c r="C21" s="270"/>
      <c r="D21" s="49"/>
      <c r="E21" s="261"/>
      <c r="F21" s="49"/>
      <c r="G21" s="49"/>
      <c r="H21" s="264"/>
      <c r="I21" s="469"/>
    </row>
    <row r="22" spans="1:9" s="32" customFormat="1" ht="20.100000000000001" customHeight="1" x14ac:dyDescent="0.15">
      <c r="A22" s="81">
        <v>17</v>
      </c>
      <c r="B22" s="163"/>
      <c r="C22" s="270"/>
      <c r="D22" s="49"/>
      <c r="E22" s="261"/>
      <c r="F22" s="49"/>
      <c r="G22" s="49"/>
      <c r="H22" s="264"/>
      <c r="I22" s="469"/>
    </row>
    <row r="23" spans="1:9" s="32" customFormat="1" ht="20.100000000000001" customHeight="1" x14ac:dyDescent="0.15">
      <c r="A23" s="81">
        <v>18</v>
      </c>
      <c r="B23" s="163"/>
      <c r="C23" s="270"/>
      <c r="D23" s="49"/>
      <c r="E23" s="261"/>
      <c r="F23" s="49"/>
      <c r="G23" s="49"/>
      <c r="H23" s="264"/>
      <c r="I23" s="469"/>
    </row>
    <row r="24" spans="1:9" s="32" customFormat="1" ht="20.100000000000001" customHeight="1" x14ac:dyDescent="0.15">
      <c r="A24" s="81">
        <v>19</v>
      </c>
      <c r="B24" s="163"/>
      <c r="C24" s="270"/>
      <c r="D24" s="49"/>
      <c r="E24" s="261"/>
      <c r="F24" s="49"/>
      <c r="G24" s="49"/>
      <c r="H24" s="264"/>
      <c r="I24" s="469"/>
    </row>
    <row r="25" spans="1:9" s="32" customFormat="1" ht="20.100000000000001" customHeight="1" x14ac:dyDescent="0.15">
      <c r="A25" s="81">
        <v>20</v>
      </c>
      <c r="B25" s="163"/>
      <c r="C25" s="270"/>
      <c r="D25" s="49"/>
      <c r="E25" s="261"/>
      <c r="F25" s="49"/>
      <c r="G25" s="49"/>
      <c r="H25" s="264"/>
      <c r="I25" s="469"/>
    </row>
    <row r="26" spans="1:9" ht="20.100000000000001" customHeight="1" x14ac:dyDescent="0.15">
      <c r="A26" s="81">
        <v>21</v>
      </c>
      <c r="B26" s="163"/>
      <c r="C26" s="270"/>
      <c r="D26" s="49"/>
      <c r="E26" s="261"/>
      <c r="F26" s="49"/>
      <c r="G26" s="49"/>
      <c r="H26" s="264"/>
      <c r="I26" s="469"/>
    </row>
    <row r="27" spans="1:9" ht="20.100000000000001" customHeight="1" x14ac:dyDescent="0.15">
      <c r="A27" s="81">
        <v>22</v>
      </c>
      <c r="B27" s="163"/>
      <c r="C27" s="270"/>
      <c r="D27" s="49"/>
      <c r="E27" s="261"/>
      <c r="F27" s="49"/>
      <c r="G27" s="49"/>
      <c r="H27" s="264"/>
      <c r="I27" s="469"/>
    </row>
    <row r="28" spans="1:9" ht="20.100000000000001" customHeight="1" x14ac:dyDescent="0.15">
      <c r="A28" s="81">
        <v>23</v>
      </c>
      <c r="B28" s="163"/>
      <c r="C28" s="270"/>
      <c r="D28" s="49"/>
      <c r="E28" s="261"/>
      <c r="F28" s="49"/>
      <c r="G28" s="49"/>
      <c r="H28" s="264"/>
      <c r="I28" s="469"/>
    </row>
    <row r="29" spans="1:9" ht="20.100000000000001" customHeight="1" x14ac:dyDescent="0.15">
      <c r="A29" s="81">
        <v>24</v>
      </c>
      <c r="B29" s="163"/>
      <c r="C29" s="270"/>
      <c r="D29" s="49"/>
      <c r="E29" s="261"/>
      <c r="F29" s="49"/>
      <c r="G29" s="49"/>
      <c r="H29" s="264"/>
      <c r="I29" s="469"/>
    </row>
    <row r="30" spans="1:9" ht="20.100000000000001" customHeight="1" x14ac:dyDescent="0.15">
      <c r="A30" s="81">
        <v>25</v>
      </c>
      <c r="B30" s="163"/>
      <c r="C30" s="270"/>
      <c r="D30" s="49"/>
      <c r="E30" s="261"/>
      <c r="F30" s="49"/>
      <c r="G30" s="49"/>
      <c r="H30" s="264"/>
      <c r="I30" s="469"/>
    </row>
    <row r="31" spans="1:9" ht="20.100000000000001" customHeight="1" x14ac:dyDescent="0.15">
      <c r="A31" s="81">
        <v>26</v>
      </c>
      <c r="B31" s="163"/>
      <c r="C31" s="270"/>
      <c r="D31" s="49"/>
      <c r="E31" s="261"/>
      <c r="F31" s="49"/>
      <c r="G31" s="49"/>
      <c r="H31" s="264"/>
      <c r="I31" s="469"/>
    </row>
    <row r="32" spans="1:9" ht="20.100000000000001" customHeight="1" x14ac:dyDescent="0.15">
      <c r="A32" s="81">
        <v>27</v>
      </c>
      <c r="B32" s="163"/>
      <c r="C32" s="270"/>
      <c r="D32" s="49"/>
      <c r="E32" s="261"/>
      <c r="F32" s="49"/>
      <c r="G32" s="49"/>
      <c r="H32" s="264"/>
      <c r="I32" s="469"/>
    </row>
    <row r="33" spans="1:9" ht="20.100000000000001" customHeight="1" x14ac:dyDescent="0.15">
      <c r="A33" s="81">
        <v>28</v>
      </c>
      <c r="B33" s="163"/>
      <c r="C33" s="270"/>
      <c r="D33" s="49"/>
      <c r="E33" s="261"/>
      <c r="F33" s="49"/>
      <c r="G33" s="49"/>
      <c r="H33" s="264"/>
      <c r="I33" s="469"/>
    </row>
    <row r="34" spans="1:9" ht="20.100000000000001" customHeight="1" x14ac:dyDescent="0.15">
      <c r="A34" s="81">
        <v>29</v>
      </c>
      <c r="B34" s="163"/>
      <c r="C34" s="270"/>
      <c r="D34" s="49"/>
      <c r="E34" s="261"/>
      <c r="F34" s="49"/>
      <c r="G34" s="49"/>
      <c r="H34" s="264"/>
      <c r="I34" s="469"/>
    </row>
    <row r="35" spans="1:9" ht="20.100000000000001" customHeight="1" x14ac:dyDescent="0.15">
      <c r="A35" s="81">
        <v>30</v>
      </c>
      <c r="B35" s="163"/>
      <c r="C35" s="270"/>
      <c r="D35" s="49"/>
      <c r="E35" s="261"/>
      <c r="F35" s="49"/>
      <c r="G35" s="49"/>
      <c r="H35" s="264"/>
      <c r="I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71"/>
  <dimension ref="A1:J35"/>
  <sheetViews>
    <sheetView zoomScale="75" workbookViewId="0">
      <selection activeCell="G12" sqref="G12"/>
    </sheetView>
  </sheetViews>
  <sheetFormatPr defaultColWidth="9" defaultRowHeight="20.100000000000001" customHeight="1" x14ac:dyDescent="0.15"/>
  <cols>
    <col min="1" max="1" width="10.25" style="24" customWidth="1"/>
    <col min="2" max="2" width="23.875" style="24" customWidth="1"/>
    <col min="3" max="3" width="14.875" style="24" customWidth="1"/>
    <col min="4" max="4" width="12.375" style="24" customWidth="1"/>
    <col min="5" max="5" width="17.25" style="24" customWidth="1"/>
    <col min="6" max="6" width="15.625" style="24" customWidth="1"/>
    <col min="7" max="7" width="12.875" style="24" customWidth="1"/>
    <col min="8" max="8" width="15.125" style="24" customWidth="1"/>
    <col min="9" max="9" width="15.75" style="15" customWidth="1"/>
    <col min="10" max="10" width="22.75" style="24" customWidth="1"/>
    <col min="11" max="16384" width="9" style="24"/>
  </cols>
  <sheetData>
    <row r="1" spans="1:10" s="6" customFormat="1" ht="28.15" customHeight="1" x14ac:dyDescent="0.15">
      <c r="A1" s="559" t="s">
        <v>307</v>
      </c>
      <c r="B1" s="313" t="s">
        <v>535</v>
      </c>
      <c r="C1" s="311"/>
      <c r="D1" s="311"/>
      <c r="E1" s="312"/>
    </row>
    <row r="2" spans="1:10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0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0" s="9" customFormat="1" ht="38.85" customHeight="1" x14ac:dyDescent="0.15">
      <c r="A4" s="41" t="s">
        <v>0</v>
      </c>
      <c r="B4" s="42" t="s">
        <v>536</v>
      </c>
      <c r="C4" s="76" t="s">
        <v>537</v>
      </c>
      <c r="D4" s="76" t="s">
        <v>22</v>
      </c>
      <c r="E4" s="42" t="s">
        <v>117</v>
      </c>
      <c r="F4" s="73" t="s">
        <v>596</v>
      </c>
      <c r="G4" s="43" t="s">
        <v>597</v>
      </c>
      <c r="H4" s="44" t="s">
        <v>643</v>
      </c>
      <c r="I4" s="44" t="s">
        <v>3</v>
      </c>
      <c r="J4" s="131" t="s">
        <v>33</v>
      </c>
    </row>
    <row r="5" spans="1:10" s="12" customFormat="1" ht="22.5" customHeight="1" x14ac:dyDescent="0.15">
      <c r="A5" s="175"/>
      <c r="B5" s="197" t="s">
        <v>153</v>
      </c>
      <c r="C5" s="205"/>
      <c r="D5" s="405"/>
      <c r="E5" s="288">
        <f>SUM(E6:E25)</f>
        <v>0</v>
      </c>
      <c r="F5" s="196"/>
      <c r="G5" s="365"/>
      <c r="H5" s="205"/>
      <c r="I5" s="288">
        <f>SUM(I6:I25)</f>
        <v>0</v>
      </c>
      <c r="J5" s="288"/>
    </row>
    <row r="6" spans="1:10" s="23" customFormat="1" ht="20.100000000000001" customHeight="1" x14ac:dyDescent="0.15">
      <c r="A6" s="81">
        <v>1</v>
      </c>
      <c r="B6" s="375"/>
      <c r="C6" s="48"/>
      <c r="D6" s="373"/>
      <c r="E6" s="170"/>
      <c r="F6" s="83"/>
      <c r="G6" s="261"/>
      <c r="H6" s="83"/>
      <c r="I6" s="170"/>
      <c r="J6" s="468"/>
    </row>
    <row r="7" spans="1:10" s="23" customFormat="1" ht="20.100000000000001" customHeight="1" x14ac:dyDescent="0.15">
      <c r="A7" s="79">
        <v>2</v>
      </c>
      <c r="B7" s="375"/>
      <c r="C7" s="48"/>
      <c r="D7" s="373"/>
      <c r="E7" s="170"/>
      <c r="F7" s="48"/>
      <c r="G7" s="261"/>
      <c r="H7" s="48"/>
      <c r="I7" s="264"/>
      <c r="J7" s="468"/>
    </row>
    <row r="8" spans="1:10" s="23" customFormat="1" ht="20.100000000000001" customHeight="1" x14ac:dyDescent="0.15">
      <c r="A8" s="79">
        <v>3</v>
      </c>
      <c r="B8" s="375"/>
      <c r="C8" s="48"/>
      <c r="D8" s="373"/>
      <c r="E8" s="170"/>
      <c r="F8" s="48"/>
      <c r="G8" s="261"/>
      <c r="H8" s="48"/>
      <c r="I8" s="264"/>
      <c r="J8" s="468"/>
    </row>
    <row r="9" spans="1:10" s="23" customFormat="1" ht="20.100000000000001" customHeight="1" x14ac:dyDescent="0.15">
      <c r="A9" s="79">
        <v>4</v>
      </c>
      <c r="B9" s="375"/>
      <c r="C9" s="48"/>
      <c r="D9" s="373"/>
      <c r="E9" s="170"/>
      <c r="F9" s="48"/>
      <c r="G9" s="261"/>
      <c r="H9" s="48"/>
      <c r="I9" s="264"/>
      <c r="J9" s="469"/>
    </row>
    <row r="10" spans="1:10" s="23" customFormat="1" ht="20.100000000000001" customHeight="1" x14ac:dyDescent="0.15">
      <c r="A10" s="79">
        <v>5</v>
      </c>
      <c r="B10" s="375"/>
      <c r="C10" s="48"/>
      <c r="D10" s="373"/>
      <c r="E10" s="170"/>
      <c r="F10" s="48"/>
      <c r="G10" s="261"/>
      <c r="H10" s="48"/>
      <c r="I10" s="264"/>
      <c r="J10" s="469"/>
    </row>
    <row r="11" spans="1:10" s="23" customFormat="1" ht="20.100000000000001" customHeight="1" x14ac:dyDescent="0.15">
      <c r="A11" s="79">
        <v>6</v>
      </c>
      <c r="B11" s="375"/>
      <c r="C11" s="48"/>
      <c r="D11" s="373"/>
      <c r="E11" s="170"/>
      <c r="F11" s="48"/>
      <c r="G11" s="261"/>
      <c r="H11" s="48"/>
      <c r="I11" s="264"/>
      <c r="J11" s="469"/>
    </row>
    <row r="12" spans="1:10" s="23" customFormat="1" ht="20.100000000000001" customHeight="1" x14ac:dyDescent="0.15">
      <c r="A12" s="79">
        <v>7</v>
      </c>
      <c r="B12" s="375"/>
      <c r="C12" s="48"/>
      <c r="D12" s="373"/>
      <c r="E12" s="170"/>
      <c r="F12" s="48"/>
      <c r="G12" s="261"/>
      <c r="H12" s="48"/>
      <c r="I12" s="264"/>
      <c r="J12" s="469"/>
    </row>
    <row r="13" spans="1:10" s="23" customFormat="1" ht="20.100000000000001" customHeight="1" x14ac:dyDescent="0.15">
      <c r="A13" s="79">
        <v>8</v>
      </c>
      <c r="B13" s="375"/>
      <c r="C13" s="48"/>
      <c r="D13" s="373"/>
      <c r="E13" s="170"/>
      <c r="F13" s="48"/>
      <c r="G13" s="261"/>
      <c r="H13" s="48"/>
      <c r="I13" s="264"/>
      <c r="J13" s="469"/>
    </row>
    <row r="14" spans="1:10" s="23" customFormat="1" ht="20.100000000000001" customHeight="1" x14ac:dyDescent="0.15">
      <c r="A14" s="79">
        <v>9</v>
      </c>
      <c r="B14" s="375"/>
      <c r="C14" s="48"/>
      <c r="D14" s="373"/>
      <c r="E14" s="170"/>
      <c r="F14" s="48"/>
      <c r="G14" s="261"/>
      <c r="H14" s="48"/>
      <c r="I14" s="264"/>
      <c r="J14" s="469"/>
    </row>
    <row r="15" spans="1:10" s="23" customFormat="1" ht="20.100000000000001" customHeight="1" x14ac:dyDescent="0.15">
      <c r="A15" s="79">
        <v>10</v>
      </c>
      <c r="B15" s="375"/>
      <c r="C15" s="48"/>
      <c r="D15" s="373"/>
      <c r="E15" s="170"/>
      <c r="F15" s="48"/>
      <c r="G15" s="261"/>
      <c r="H15" s="48"/>
      <c r="I15" s="264"/>
      <c r="J15" s="469"/>
    </row>
    <row r="16" spans="1:10" s="23" customFormat="1" ht="20.100000000000001" customHeight="1" x14ac:dyDescent="0.15">
      <c r="A16" s="79">
        <v>11</v>
      </c>
      <c r="B16" s="375"/>
      <c r="C16" s="48"/>
      <c r="D16" s="373"/>
      <c r="E16" s="170"/>
      <c r="F16" s="48"/>
      <c r="G16" s="261"/>
      <c r="H16" s="48"/>
      <c r="I16" s="264"/>
      <c r="J16" s="469"/>
    </row>
    <row r="17" spans="1:10" s="23" customFormat="1" ht="20.100000000000001" customHeight="1" x14ac:dyDescent="0.15">
      <c r="A17" s="79">
        <v>12</v>
      </c>
      <c r="B17" s="375"/>
      <c r="C17" s="48"/>
      <c r="D17" s="373"/>
      <c r="E17" s="170"/>
      <c r="F17" s="48"/>
      <c r="G17" s="261"/>
      <c r="H17" s="48"/>
      <c r="I17" s="264"/>
      <c r="J17" s="469"/>
    </row>
    <row r="18" spans="1:10" s="23" customFormat="1" ht="20.100000000000001" customHeight="1" x14ac:dyDescent="0.15">
      <c r="A18" s="79">
        <v>13</v>
      </c>
      <c r="B18" s="375"/>
      <c r="C18" s="48"/>
      <c r="D18" s="373"/>
      <c r="E18" s="170"/>
      <c r="F18" s="48"/>
      <c r="G18" s="261"/>
      <c r="H18" s="48"/>
      <c r="I18" s="264"/>
      <c r="J18" s="469"/>
    </row>
    <row r="19" spans="1:10" s="23" customFormat="1" ht="20.100000000000001" customHeight="1" x14ac:dyDescent="0.15">
      <c r="A19" s="79">
        <v>14</v>
      </c>
      <c r="B19" s="375"/>
      <c r="C19" s="48"/>
      <c r="D19" s="373"/>
      <c r="E19" s="170"/>
      <c r="F19" s="48"/>
      <c r="G19" s="261"/>
      <c r="H19" s="48"/>
      <c r="I19" s="264"/>
      <c r="J19" s="469"/>
    </row>
    <row r="20" spans="1:10" s="23" customFormat="1" ht="20.100000000000001" customHeight="1" x14ac:dyDescent="0.15">
      <c r="A20" s="79">
        <v>15</v>
      </c>
      <c r="B20" s="375"/>
      <c r="C20" s="48"/>
      <c r="D20" s="373"/>
      <c r="E20" s="170"/>
      <c r="F20" s="48"/>
      <c r="G20" s="261"/>
      <c r="H20" s="48"/>
      <c r="I20" s="264"/>
      <c r="J20" s="469"/>
    </row>
    <row r="21" spans="1:10" s="23" customFormat="1" ht="20.100000000000001" customHeight="1" x14ac:dyDescent="0.15">
      <c r="A21" s="79">
        <v>16</v>
      </c>
      <c r="B21" s="375"/>
      <c r="C21" s="48"/>
      <c r="D21" s="373"/>
      <c r="E21" s="170"/>
      <c r="F21" s="48"/>
      <c r="G21" s="261"/>
      <c r="H21" s="48"/>
      <c r="I21" s="264"/>
      <c r="J21" s="469"/>
    </row>
    <row r="22" spans="1:10" s="23" customFormat="1" ht="20.100000000000001" customHeight="1" x14ac:dyDescent="0.15">
      <c r="A22" s="79">
        <v>17</v>
      </c>
      <c r="B22" s="375"/>
      <c r="C22" s="48"/>
      <c r="D22" s="373"/>
      <c r="E22" s="170"/>
      <c r="F22" s="48"/>
      <c r="G22" s="261"/>
      <c r="H22" s="48"/>
      <c r="I22" s="264"/>
      <c r="J22" s="469"/>
    </row>
    <row r="23" spans="1:10" s="23" customFormat="1" ht="20.100000000000001" customHeight="1" x14ac:dyDescent="0.15">
      <c r="A23" s="79">
        <v>18</v>
      </c>
      <c r="B23" s="375"/>
      <c r="C23" s="48"/>
      <c r="D23" s="373"/>
      <c r="E23" s="170"/>
      <c r="F23" s="48"/>
      <c r="G23" s="261"/>
      <c r="H23" s="48"/>
      <c r="I23" s="264"/>
      <c r="J23" s="469"/>
    </row>
    <row r="24" spans="1:10" s="23" customFormat="1" ht="20.100000000000001" customHeight="1" x14ac:dyDescent="0.15">
      <c r="A24" s="79">
        <v>19</v>
      </c>
      <c r="B24" s="375"/>
      <c r="C24" s="48"/>
      <c r="D24" s="373"/>
      <c r="E24" s="170"/>
      <c r="F24" s="48"/>
      <c r="G24" s="261"/>
      <c r="H24" s="48"/>
      <c r="I24" s="264"/>
      <c r="J24" s="469"/>
    </row>
    <row r="25" spans="1:10" s="23" customFormat="1" ht="20.100000000000001" customHeight="1" x14ac:dyDescent="0.15">
      <c r="A25" s="79">
        <v>20</v>
      </c>
      <c r="B25" s="375"/>
      <c r="C25" s="48"/>
      <c r="D25" s="373"/>
      <c r="E25" s="170"/>
      <c r="F25" s="48"/>
      <c r="G25" s="261"/>
      <c r="H25" s="48"/>
      <c r="I25" s="264"/>
      <c r="J25" s="469"/>
    </row>
    <row r="26" spans="1:10" ht="20.100000000000001" customHeight="1" x14ac:dyDescent="0.15">
      <c r="A26" s="79">
        <v>21</v>
      </c>
      <c r="B26" s="375"/>
      <c r="C26" s="48"/>
      <c r="D26" s="373"/>
      <c r="E26" s="170"/>
      <c r="F26" s="48"/>
      <c r="G26" s="261"/>
      <c r="H26" s="48"/>
      <c r="I26" s="264"/>
      <c r="J26" s="469"/>
    </row>
    <row r="27" spans="1:10" ht="20.100000000000001" customHeight="1" x14ac:dyDescent="0.15">
      <c r="A27" s="79">
        <v>22</v>
      </c>
      <c r="B27" s="375"/>
      <c r="C27" s="48"/>
      <c r="D27" s="373"/>
      <c r="E27" s="170"/>
      <c r="F27" s="48"/>
      <c r="G27" s="261"/>
      <c r="H27" s="48"/>
      <c r="I27" s="264"/>
      <c r="J27" s="469"/>
    </row>
    <row r="28" spans="1:10" ht="20.100000000000001" customHeight="1" x14ac:dyDescent="0.15">
      <c r="A28" s="79">
        <v>23</v>
      </c>
      <c r="B28" s="375"/>
      <c r="C28" s="48"/>
      <c r="D28" s="373"/>
      <c r="E28" s="170"/>
      <c r="F28" s="48"/>
      <c r="G28" s="261"/>
      <c r="H28" s="48"/>
      <c r="I28" s="264"/>
      <c r="J28" s="469"/>
    </row>
    <row r="29" spans="1:10" ht="20.100000000000001" customHeight="1" x14ac:dyDescent="0.15">
      <c r="A29" s="79">
        <v>24</v>
      </c>
      <c r="B29" s="375"/>
      <c r="C29" s="48"/>
      <c r="D29" s="373"/>
      <c r="E29" s="170"/>
      <c r="F29" s="48"/>
      <c r="G29" s="261"/>
      <c r="H29" s="48"/>
      <c r="I29" s="264"/>
      <c r="J29" s="469"/>
    </row>
    <row r="30" spans="1:10" ht="20.100000000000001" customHeight="1" x14ac:dyDescent="0.15">
      <c r="A30" s="79">
        <v>25</v>
      </c>
      <c r="B30" s="375"/>
      <c r="C30" s="48"/>
      <c r="D30" s="373"/>
      <c r="E30" s="170"/>
      <c r="F30" s="48"/>
      <c r="G30" s="261"/>
      <c r="H30" s="48"/>
      <c r="I30" s="264"/>
      <c r="J30" s="469"/>
    </row>
    <row r="31" spans="1:10" ht="20.100000000000001" customHeight="1" x14ac:dyDescent="0.15">
      <c r="A31" s="79">
        <v>26</v>
      </c>
      <c r="B31" s="375"/>
      <c r="C31" s="48"/>
      <c r="D31" s="373"/>
      <c r="E31" s="170"/>
      <c r="F31" s="48"/>
      <c r="G31" s="261"/>
      <c r="H31" s="48"/>
      <c r="I31" s="264"/>
      <c r="J31" s="469"/>
    </row>
    <row r="32" spans="1:10" ht="20.100000000000001" customHeight="1" x14ac:dyDescent="0.15">
      <c r="A32" s="79">
        <v>27</v>
      </c>
      <c r="B32" s="375"/>
      <c r="C32" s="48"/>
      <c r="D32" s="373"/>
      <c r="E32" s="170"/>
      <c r="F32" s="48"/>
      <c r="G32" s="261"/>
      <c r="H32" s="48"/>
      <c r="I32" s="264"/>
      <c r="J32" s="469"/>
    </row>
    <row r="33" spans="1:10" ht="20.100000000000001" customHeight="1" x14ac:dyDescent="0.15">
      <c r="A33" s="79">
        <v>28</v>
      </c>
      <c r="B33" s="375"/>
      <c r="C33" s="48"/>
      <c r="D33" s="373"/>
      <c r="E33" s="170"/>
      <c r="F33" s="48"/>
      <c r="G33" s="261"/>
      <c r="H33" s="48"/>
      <c r="I33" s="264"/>
      <c r="J33" s="469"/>
    </row>
    <row r="34" spans="1:10" ht="20.100000000000001" customHeight="1" x14ac:dyDescent="0.15">
      <c r="A34" s="79">
        <v>29</v>
      </c>
      <c r="B34" s="375"/>
      <c r="C34" s="48"/>
      <c r="D34" s="373"/>
      <c r="E34" s="170"/>
      <c r="F34" s="48"/>
      <c r="G34" s="261"/>
      <c r="H34" s="48"/>
      <c r="I34" s="264"/>
      <c r="J34" s="469"/>
    </row>
    <row r="35" spans="1:10" ht="20.100000000000001" customHeight="1" x14ac:dyDescent="0.15">
      <c r="A35" s="79">
        <v>30</v>
      </c>
      <c r="B35" s="375"/>
      <c r="C35" s="48"/>
      <c r="D35" s="373"/>
      <c r="E35" s="170"/>
      <c r="F35" s="48"/>
      <c r="G35" s="261"/>
      <c r="H35" s="48"/>
      <c r="I35" s="264"/>
      <c r="J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K35"/>
  <sheetViews>
    <sheetView topLeftCell="A13" zoomScale="75" workbookViewId="0">
      <selection activeCell="E10" sqref="E10"/>
    </sheetView>
  </sheetViews>
  <sheetFormatPr defaultColWidth="9" defaultRowHeight="20.100000000000001" customHeight="1" x14ac:dyDescent="0.15"/>
  <cols>
    <col min="1" max="1" width="13.25" style="2" bestFit="1" customWidth="1"/>
    <col min="2" max="2" width="19.125" style="2" customWidth="1"/>
    <col min="3" max="3" width="14.875" style="2" customWidth="1"/>
    <col min="4" max="4" width="9.125" style="2" customWidth="1"/>
    <col min="5" max="5" width="15.875" style="2" customWidth="1"/>
    <col min="6" max="6" width="16.875" style="2" customWidth="1"/>
    <col min="7" max="7" width="17.625" style="2" bestFit="1" customWidth="1"/>
    <col min="8" max="8" width="14.375" style="2" customWidth="1"/>
    <col min="9" max="9" width="14.875" style="2" customWidth="1"/>
    <col min="10" max="10" width="17.125" style="2" customWidth="1"/>
    <col min="11" max="11" width="13.75" style="2" customWidth="1"/>
    <col min="12" max="16384" width="9" style="2"/>
  </cols>
  <sheetData>
    <row r="1" spans="1:11" s="6" customFormat="1" ht="28.15" customHeight="1" x14ac:dyDescent="0.15">
      <c r="A1" s="559" t="s">
        <v>307</v>
      </c>
      <c r="B1" s="313" t="s">
        <v>314</v>
      </c>
      <c r="C1" s="311"/>
      <c r="D1" s="311"/>
      <c r="E1" s="312"/>
    </row>
    <row r="2" spans="1:1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1" s="9" customFormat="1" ht="25.5" customHeight="1" x14ac:dyDescent="0.15">
      <c r="A4" s="41" t="s">
        <v>0</v>
      </c>
      <c r="B4" s="42" t="s">
        <v>6</v>
      </c>
      <c r="C4" s="172" t="s">
        <v>208</v>
      </c>
      <c r="D4" s="42" t="s">
        <v>2</v>
      </c>
      <c r="E4" s="42" t="s">
        <v>128</v>
      </c>
      <c r="F4" s="73" t="s">
        <v>207</v>
      </c>
      <c r="G4" s="43" t="s">
        <v>117</v>
      </c>
      <c r="H4" s="188" t="s">
        <v>97</v>
      </c>
      <c r="I4" s="37" t="s">
        <v>98</v>
      </c>
      <c r="J4" s="44" t="s">
        <v>3</v>
      </c>
      <c r="K4" s="44" t="s">
        <v>575</v>
      </c>
    </row>
    <row r="5" spans="1:11" s="9" customFormat="1" ht="25.5" customHeight="1" x14ac:dyDescent="0.15">
      <c r="A5" s="202"/>
      <c r="B5" s="176" t="s">
        <v>153</v>
      </c>
      <c r="C5" s="176"/>
      <c r="D5" s="177"/>
      <c r="E5" s="222"/>
      <c r="F5" s="174"/>
      <c r="G5" s="365">
        <f>SUM(G6:G25)</f>
        <v>0</v>
      </c>
      <c r="H5" s="200"/>
      <c r="I5" s="174"/>
      <c r="J5" s="288">
        <f>SUM(J6:J25)</f>
        <v>0</v>
      </c>
      <c r="K5" s="288"/>
    </row>
    <row r="6" spans="1:11" s="10" customFormat="1" ht="20.100000000000001" customHeight="1" x14ac:dyDescent="0.15">
      <c r="A6" s="81">
        <v>1</v>
      </c>
      <c r="B6" s="53"/>
      <c r="C6" s="244"/>
      <c r="D6" s="48"/>
      <c r="E6" s="278"/>
      <c r="F6" s="344"/>
      <c r="G6" s="280"/>
      <c r="H6" s="81"/>
      <c r="I6" s="48"/>
      <c r="J6" s="345"/>
      <c r="K6" s="244"/>
    </row>
    <row r="7" spans="1:11" s="10" customFormat="1" ht="20.100000000000001" customHeight="1" x14ac:dyDescent="0.15">
      <c r="A7" s="81">
        <v>2</v>
      </c>
      <c r="B7" s="51"/>
      <c r="C7" s="244"/>
      <c r="D7" s="48"/>
      <c r="E7" s="277"/>
      <c r="F7" s="344"/>
      <c r="G7" s="346"/>
      <c r="H7" s="81"/>
      <c r="I7" s="48"/>
      <c r="J7" s="345"/>
      <c r="K7" s="244"/>
    </row>
    <row r="8" spans="1:11" s="10" customFormat="1" ht="20.100000000000001" customHeight="1" x14ac:dyDescent="0.15">
      <c r="A8" s="81">
        <v>3</v>
      </c>
      <c r="B8" s="51"/>
      <c r="C8" s="244"/>
      <c r="D8" s="48"/>
      <c r="E8" s="277"/>
      <c r="F8" s="344"/>
      <c r="G8" s="346"/>
      <c r="H8" s="81"/>
      <c r="I8" s="48"/>
      <c r="J8" s="345"/>
      <c r="K8" s="244"/>
    </row>
    <row r="9" spans="1:11" s="10" customFormat="1" ht="20.100000000000001" customHeight="1" x14ac:dyDescent="0.15">
      <c r="A9" s="81">
        <v>4</v>
      </c>
      <c r="B9" s="51"/>
      <c r="C9" s="244"/>
      <c r="D9" s="48"/>
      <c r="E9" s="277"/>
      <c r="F9" s="344"/>
      <c r="G9" s="346"/>
      <c r="H9" s="81"/>
      <c r="I9" s="48"/>
      <c r="J9" s="72"/>
      <c r="K9" s="244"/>
    </row>
    <row r="10" spans="1:11" s="10" customFormat="1" ht="20.100000000000001" customHeight="1" x14ac:dyDescent="0.15">
      <c r="A10" s="81">
        <v>5</v>
      </c>
      <c r="B10" s="51"/>
      <c r="C10" s="244"/>
      <c r="D10" s="48"/>
      <c r="E10" s="277"/>
      <c r="F10" s="344"/>
      <c r="G10" s="346"/>
      <c r="H10" s="81"/>
      <c r="I10" s="48"/>
      <c r="J10" s="72"/>
      <c r="K10" s="244"/>
    </row>
    <row r="11" spans="1:11" s="10" customFormat="1" ht="20.100000000000001" customHeight="1" x14ac:dyDescent="0.15">
      <c r="A11" s="81">
        <v>6</v>
      </c>
      <c r="B11" s="51"/>
      <c r="C11" s="244"/>
      <c r="D11" s="48"/>
      <c r="E11" s="277"/>
      <c r="F11" s="344"/>
      <c r="G11" s="346"/>
      <c r="H11" s="81"/>
      <c r="I11" s="48"/>
      <c r="J11" s="72"/>
      <c r="K11" s="244"/>
    </row>
    <row r="12" spans="1:11" s="10" customFormat="1" ht="20.100000000000001" customHeight="1" x14ac:dyDescent="0.15">
      <c r="A12" s="81">
        <v>7</v>
      </c>
      <c r="B12" s="51"/>
      <c r="C12" s="244"/>
      <c r="D12" s="48"/>
      <c r="E12" s="277"/>
      <c r="F12" s="344"/>
      <c r="G12" s="346"/>
      <c r="H12" s="81"/>
      <c r="I12" s="48"/>
      <c r="J12" s="72"/>
      <c r="K12" s="244"/>
    </row>
    <row r="13" spans="1:11" s="10" customFormat="1" ht="20.100000000000001" customHeight="1" x14ac:dyDescent="0.15">
      <c r="A13" s="81">
        <v>8</v>
      </c>
      <c r="B13" s="51"/>
      <c r="C13" s="244"/>
      <c r="D13" s="48"/>
      <c r="E13" s="277"/>
      <c r="F13" s="344"/>
      <c r="G13" s="346"/>
      <c r="H13" s="81"/>
      <c r="I13" s="48"/>
      <c r="J13" s="72"/>
      <c r="K13" s="244"/>
    </row>
    <row r="14" spans="1:11" s="10" customFormat="1" ht="20.100000000000001" customHeight="1" x14ac:dyDescent="0.15">
      <c r="A14" s="81">
        <v>9</v>
      </c>
      <c r="B14" s="51"/>
      <c r="C14" s="244"/>
      <c r="D14" s="48"/>
      <c r="E14" s="277"/>
      <c r="F14" s="344"/>
      <c r="G14" s="346"/>
      <c r="H14" s="81"/>
      <c r="I14" s="48"/>
      <c r="J14" s="72"/>
      <c r="K14" s="244"/>
    </row>
    <row r="15" spans="1:11" s="10" customFormat="1" ht="20.100000000000001" customHeight="1" x14ac:dyDescent="0.15">
      <c r="A15" s="81">
        <v>10</v>
      </c>
      <c r="B15" s="51"/>
      <c r="C15" s="244"/>
      <c r="D15" s="48"/>
      <c r="E15" s="277"/>
      <c r="F15" s="344"/>
      <c r="G15" s="346"/>
      <c r="H15" s="81"/>
      <c r="I15" s="48"/>
      <c r="J15" s="72"/>
      <c r="K15" s="244"/>
    </row>
    <row r="16" spans="1:11" s="10" customFormat="1" ht="20.100000000000001" customHeight="1" x14ac:dyDescent="0.15">
      <c r="A16" s="81">
        <v>11</v>
      </c>
      <c r="B16" s="51"/>
      <c r="C16" s="244"/>
      <c r="D16" s="48"/>
      <c r="E16" s="277"/>
      <c r="F16" s="344"/>
      <c r="G16" s="346"/>
      <c r="H16" s="81"/>
      <c r="I16" s="48"/>
      <c r="J16" s="72"/>
      <c r="K16" s="244"/>
    </row>
    <row r="17" spans="1:11" s="10" customFormat="1" ht="20.100000000000001" customHeight="1" x14ac:dyDescent="0.15">
      <c r="A17" s="81">
        <v>12</v>
      </c>
      <c r="B17" s="51"/>
      <c r="C17" s="244"/>
      <c r="D17" s="48"/>
      <c r="E17" s="277"/>
      <c r="F17" s="344"/>
      <c r="G17" s="346"/>
      <c r="H17" s="81"/>
      <c r="I17" s="48"/>
      <c r="J17" s="72"/>
      <c r="K17" s="244"/>
    </row>
    <row r="18" spans="1:11" s="10" customFormat="1" ht="20.100000000000001" customHeight="1" x14ac:dyDescent="0.15">
      <c r="A18" s="81">
        <v>13</v>
      </c>
      <c r="B18" s="51"/>
      <c r="C18" s="244"/>
      <c r="D18" s="48"/>
      <c r="E18" s="277"/>
      <c r="F18" s="344"/>
      <c r="G18" s="346"/>
      <c r="H18" s="81"/>
      <c r="I18" s="48"/>
      <c r="J18" s="72"/>
      <c r="K18" s="244"/>
    </row>
    <row r="19" spans="1:11" s="10" customFormat="1" ht="20.100000000000001" customHeight="1" x14ac:dyDescent="0.15">
      <c r="A19" s="81">
        <v>14</v>
      </c>
      <c r="B19" s="51"/>
      <c r="C19" s="244"/>
      <c r="D19" s="48"/>
      <c r="E19" s="277"/>
      <c r="F19" s="344"/>
      <c r="G19" s="346"/>
      <c r="H19" s="81"/>
      <c r="I19" s="48"/>
      <c r="J19" s="72"/>
      <c r="K19" s="244"/>
    </row>
    <row r="20" spans="1:11" s="10" customFormat="1" ht="20.100000000000001" customHeight="1" x14ac:dyDescent="0.15">
      <c r="A20" s="81">
        <v>15</v>
      </c>
      <c r="B20" s="51"/>
      <c r="C20" s="244"/>
      <c r="D20" s="48"/>
      <c r="E20" s="277"/>
      <c r="F20" s="344"/>
      <c r="G20" s="346"/>
      <c r="H20" s="81"/>
      <c r="I20" s="48"/>
      <c r="J20" s="72"/>
      <c r="K20" s="244"/>
    </row>
    <row r="21" spans="1:11" s="10" customFormat="1" ht="20.100000000000001" customHeight="1" x14ac:dyDescent="0.15">
      <c r="A21" s="81">
        <v>16</v>
      </c>
      <c r="B21" s="51"/>
      <c r="C21" s="244"/>
      <c r="D21" s="48"/>
      <c r="E21" s="277"/>
      <c r="F21" s="344"/>
      <c r="G21" s="346"/>
      <c r="H21" s="81"/>
      <c r="I21" s="48"/>
      <c r="J21" s="72"/>
      <c r="K21" s="244"/>
    </row>
    <row r="22" spans="1:11" s="10" customFormat="1" ht="20.100000000000001" customHeight="1" x14ac:dyDescent="0.15">
      <c r="A22" s="81">
        <v>17</v>
      </c>
      <c r="B22" s="51"/>
      <c r="C22" s="244"/>
      <c r="D22" s="48"/>
      <c r="E22" s="277"/>
      <c r="F22" s="344"/>
      <c r="G22" s="346"/>
      <c r="H22" s="81"/>
      <c r="I22" s="48"/>
      <c r="J22" s="72"/>
      <c r="K22" s="244"/>
    </row>
    <row r="23" spans="1:11" s="11" customFormat="1" ht="20.100000000000001" customHeight="1" x14ac:dyDescent="0.15">
      <c r="A23" s="81">
        <v>18</v>
      </c>
      <c r="B23" s="51"/>
      <c r="C23" s="244"/>
      <c r="D23" s="48"/>
      <c r="E23" s="277"/>
      <c r="F23" s="344"/>
      <c r="G23" s="346"/>
      <c r="H23" s="173"/>
      <c r="I23" s="67"/>
      <c r="J23" s="72"/>
      <c r="K23" s="244"/>
    </row>
    <row r="24" spans="1:11" s="11" customFormat="1" ht="20.100000000000001" customHeight="1" x14ac:dyDescent="0.15">
      <c r="A24" s="81">
        <v>19</v>
      </c>
      <c r="B24" s="51"/>
      <c r="C24" s="244"/>
      <c r="D24" s="48"/>
      <c r="E24" s="277"/>
      <c r="F24" s="344"/>
      <c r="G24" s="346"/>
      <c r="H24" s="173"/>
      <c r="I24" s="67"/>
      <c r="J24" s="72"/>
      <c r="K24" s="244"/>
    </row>
    <row r="25" spans="1:11" s="11" customFormat="1" ht="20.100000000000001" customHeight="1" x14ac:dyDescent="0.15">
      <c r="A25" s="81">
        <v>20</v>
      </c>
      <c r="B25" s="51"/>
      <c r="C25" s="244"/>
      <c r="D25" s="48"/>
      <c r="E25" s="277"/>
      <c r="F25" s="344"/>
      <c r="G25" s="346"/>
      <c r="H25" s="173"/>
      <c r="I25" s="67"/>
      <c r="J25" s="72"/>
      <c r="K25" s="244"/>
    </row>
    <row r="26" spans="1:11" ht="20.100000000000001" customHeight="1" x14ac:dyDescent="0.15">
      <c r="A26" s="81">
        <v>21</v>
      </c>
      <c r="B26" s="51"/>
      <c r="C26" s="244"/>
      <c r="D26" s="48"/>
      <c r="E26" s="277"/>
      <c r="F26" s="344"/>
      <c r="G26" s="346"/>
      <c r="H26" s="173"/>
      <c r="I26" s="67"/>
      <c r="J26" s="72"/>
      <c r="K26" s="244"/>
    </row>
    <row r="27" spans="1:11" ht="20.100000000000001" customHeight="1" x14ac:dyDescent="0.15">
      <c r="A27" s="81">
        <v>22</v>
      </c>
      <c r="B27" s="51"/>
      <c r="C27" s="244"/>
      <c r="D27" s="48"/>
      <c r="E27" s="277"/>
      <c r="F27" s="344"/>
      <c r="G27" s="346"/>
      <c r="H27" s="173"/>
      <c r="I27" s="67"/>
      <c r="J27" s="72"/>
      <c r="K27" s="244"/>
    </row>
    <row r="28" spans="1:11" ht="20.100000000000001" customHeight="1" x14ac:dyDescent="0.15">
      <c r="A28" s="81">
        <v>23</v>
      </c>
      <c r="B28" s="51"/>
      <c r="C28" s="244"/>
      <c r="D28" s="48"/>
      <c r="E28" s="277"/>
      <c r="F28" s="344"/>
      <c r="G28" s="346"/>
      <c r="H28" s="173"/>
      <c r="I28" s="67"/>
      <c r="J28" s="72"/>
      <c r="K28" s="244"/>
    </row>
    <row r="29" spans="1:11" ht="20.100000000000001" customHeight="1" x14ac:dyDescent="0.15">
      <c r="A29" s="81">
        <v>24</v>
      </c>
      <c r="B29" s="51"/>
      <c r="C29" s="244"/>
      <c r="D29" s="48"/>
      <c r="E29" s="277"/>
      <c r="F29" s="344"/>
      <c r="G29" s="346"/>
      <c r="H29" s="173"/>
      <c r="I29" s="67"/>
      <c r="J29" s="72"/>
      <c r="K29" s="244"/>
    </row>
    <row r="30" spans="1:11" ht="20.100000000000001" customHeight="1" x14ac:dyDescent="0.15">
      <c r="A30" s="81">
        <v>25</v>
      </c>
      <c r="B30" s="51"/>
      <c r="C30" s="244"/>
      <c r="D30" s="48"/>
      <c r="E30" s="277"/>
      <c r="F30" s="344"/>
      <c r="G30" s="346"/>
      <c r="H30" s="173"/>
      <c r="I30" s="67"/>
      <c r="J30" s="72"/>
      <c r="K30" s="244"/>
    </row>
    <row r="31" spans="1:11" ht="20.100000000000001" customHeight="1" x14ac:dyDescent="0.15">
      <c r="A31" s="81">
        <v>26</v>
      </c>
      <c r="B31" s="51"/>
      <c r="C31" s="244"/>
      <c r="D31" s="48"/>
      <c r="E31" s="277"/>
      <c r="F31" s="344"/>
      <c r="G31" s="346"/>
      <c r="H31" s="173"/>
      <c r="I31" s="67"/>
      <c r="J31" s="72"/>
      <c r="K31" s="244"/>
    </row>
    <row r="32" spans="1:11" ht="20.100000000000001" customHeight="1" x14ac:dyDescent="0.15">
      <c r="A32" s="81">
        <v>27</v>
      </c>
      <c r="B32" s="51"/>
      <c r="C32" s="244"/>
      <c r="D32" s="48"/>
      <c r="E32" s="277"/>
      <c r="F32" s="344"/>
      <c r="G32" s="346"/>
      <c r="H32" s="173"/>
      <c r="I32" s="67"/>
      <c r="J32" s="72"/>
      <c r="K32" s="244"/>
    </row>
    <row r="33" spans="1:11" ht="20.100000000000001" customHeight="1" x14ac:dyDescent="0.15">
      <c r="A33" s="81">
        <v>28</v>
      </c>
      <c r="B33" s="51"/>
      <c r="C33" s="244"/>
      <c r="D33" s="48"/>
      <c r="E33" s="277"/>
      <c r="F33" s="344"/>
      <c r="G33" s="346"/>
      <c r="H33" s="173"/>
      <c r="I33" s="67"/>
      <c r="J33" s="72"/>
      <c r="K33" s="244"/>
    </row>
    <row r="34" spans="1:11" ht="20.100000000000001" customHeight="1" x14ac:dyDescent="0.15">
      <c r="A34" s="81">
        <v>29</v>
      </c>
      <c r="B34" s="51"/>
      <c r="C34" s="244"/>
      <c r="D34" s="48"/>
      <c r="E34" s="277"/>
      <c r="F34" s="344"/>
      <c r="G34" s="346"/>
      <c r="H34" s="173"/>
      <c r="I34" s="67"/>
      <c r="J34" s="72"/>
      <c r="K34" s="244"/>
    </row>
    <row r="35" spans="1:11" ht="20.100000000000001" customHeight="1" x14ac:dyDescent="0.15">
      <c r="A35" s="81">
        <v>30</v>
      </c>
      <c r="B35" s="51"/>
      <c r="C35" s="244"/>
      <c r="D35" s="48"/>
      <c r="E35" s="277"/>
      <c r="F35" s="344"/>
      <c r="G35" s="346"/>
      <c r="H35" s="173"/>
      <c r="I35" s="67"/>
      <c r="J35" s="72"/>
      <c r="K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73"/>
  <dimension ref="A1:H35"/>
  <sheetViews>
    <sheetView zoomScale="75" workbookViewId="0">
      <selection activeCell="G12" sqref="G12"/>
    </sheetView>
  </sheetViews>
  <sheetFormatPr defaultColWidth="9" defaultRowHeight="20.100000000000001" customHeight="1" x14ac:dyDescent="0.15"/>
  <cols>
    <col min="1" max="1" width="10.25" style="24" customWidth="1"/>
    <col min="2" max="2" width="29.125" style="24" customWidth="1"/>
    <col min="3" max="3" width="17.875" style="24" customWidth="1"/>
    <col min="4" max="4" width="22.75" style="24" customWidth="1"/>
    <col min="5" max="5" width="20" style="24" customWidth="1"/>
    <col min="6" max="6" width="17.75" style="24" customWidth="1"/>
    <col min="7" max="7" width="18.5" style="24" customWidth="1"/>
    <col min="8" max="8" width="23" style="24" customWidth="1"/>
    <col min="9" max="16384" width="9" style="24"/>
  </cols>
  <sheetData>
    <row r="1" spans="1:8" s="6" customFormat="1" ht="28.15" customHeight="1" x14ac:dyDescent="0.15">
      <c r="A1" s="559" t="s">
        <v>307</v>
      </c>
      <c r="B1" s="313" t="s">
        <v>298</v>
      </c>
      <c r="C1" s="311"/>
      <c r="D1" s="311"/>
      <c r="E1" s="312"/>
    </row>
    <row r="2" spans="1:8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8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8" s="22" customFormat="1" ht="26.25" customHeight="1" x14ac:dyDescent="0.15">
      <c r="A4" s="75" t="s">
        <v>0</v>
      </c>
      <c r="B4" s="76" t="s">
        <v>297</v>
      </c>
      <c r="C4" s="76" t="s">
        <v>141</v>
      </c>
      <c r="D4" s="77" t="s">
        <v>117</v>
      </c>
      <c r="E4" s="80" t="s">
        <v>592</v>
      </c>
      <c r="F4" s="37" t="s">
        <v>90</v>
      </c>
      <c r="G4" s="88" t="s">
        <v>3</v>
      </c>
      <c r="H4" s="131" t="s">
        <v>33</v>
      </c>
    </row>
    <row r="5" spans="1:8" s="13" customFormat="1" ht="22.5" customHeight="1" x14ac:dyDescent="0.15">
      <c r="A5" s="220"/>
      <c r="B5" s="205" t="s">
        <v>153</v>
      </c>
      <c r="C5" s="405"/>
      <c r="D5" s="365">
        <f>SUM(D6:D25)</f>
        <v>0</v>
      </c>
      <c r="E5" s="285"/>
      <c r="F5" s="196"/>
      <c r="G5" s="288">
        <f>SUM(G6:G25)</f>
        <v>0</v>
      </c>
      <c r="H5" s="288"/>
    </row>
    <row r="6" spans="1:8" s="23" customFormat="1" ht="20.100000000000001" customHeight="1" x14ac:dyDescent="0.15">
      <c r="A6" s="79">
        <v>1</v>
      </c>
      <c r="B6" s="375"/>
      <c r="C6" s="270"/>
      <c r="D6" s="261"/>
      <c r="E6" s="79"/>
      <c r="F6" s="56"/>
      <c r="G6" s="170"/>
      <c r="H6" s="468"/>
    </row>
    <row r="7" spans="1:8" s="23" customFormat="1" ht="20.100000000000001" customHeight="1" x14ac:dyDescent="0.15">
      <c r="A7" s="79">
        <v>2</v>
      </c>
      <c r="B7" s="163"/>
      <c r="C7" s="270"/>
      <c r="D7" s="261"/>
      <c r="E7" s="79"/>
      <c r="F7" s="56"/>
      <c r="G7" s="264"/>
      <c r="H7" s="468"/>
    </row>
    <row r="8" spans="1:8" s="23" customFormat="1" ht="20.100000000000001" customHeight="1" x14ac:dyDescent="0.15">
      <c r="A8" s="79">
        <v>3</v>
      </c>
      <c r="B8" s="163"/>
      <c r="C8" s="270"/>
      <c r="D8" s="261"/>
      <c r="E8" s="79"/>
      <c r="F8" s="56"/>
      <c r="G8" s="264"/>
      <c r="H8" s="468"/>
    </row>
    <row r="9" spans="1:8" s="23" customFormat="1" ht="20.100000000000001" customHeight="1" x14ac:dyDescent="0.15">
      <c r="A9" s="79">
        <v>4</v>
      </c>
      <c r="B9" s="163"/>
      <c r="C9" s="270"/>
      <c r="D9" s="261"/>
      <c r="E9" s="79"/>
      <c r="F9" s="56"/>
      <c r="G9" s="264"/>
      <c r="H9" s="469"/>
    </row>
    <row r="10" spans="1:8" s="23" customFormat="1" ht="20.100000000000001" customHeight="1" x14ac:dyDescent="0.15">
      <c r="A10" s="79">
        <v>5</v>
      </c>
      <c r="B10" s="163"/>
      <c r="C10" s="270"/>
      <c r="D10" s="261"/>
      <c r="E10" s="79"/>
      <c r="F10" s="56"/>
      <c r="G10" s="264"/>
      <c r="H10" s="469"/>
    </row>
    <row r="11" spans="1:8" s="23" customFormat="1" ht="20.100000000000001" customHeight="1" x14ac:dyDescent="0.15">
      <c r="A11" s="79">
        <v>6</v>
      </c>
      <c r="B11" s="163"/>
      <c r="C11" s="270"/>
      <c r="D11" s="261"/>
      <c r="E11" s="79"/>
      <c r="F11" s="56"/>
      <c r="G11" s="264"/>
      <c r="H11" s="469"/>
    </row>
    <row r="12" spans="1:8" s="23" customFormat="1" ht="20.100000000000001" customHeight="1" x14ac:dyDescent="0.15">
      <c r="A12" s="79">
        <v>7</v>
      </c>
      <c r="B12" s="163"/>
      <c r="C12" s="270"/>
      <c r="D12" s="261"/>
      <c r="E12" s="79"/>
      <c r="F12" s="56"/>
      <c r="G12" s="264"/>
      <c r="H12" s="469"/>
    </row>
    <row r="13" spans="1:8" s="23" customFormat="1" ht="20.100000000000001" customHeight="1" x14ac:dyDescent="0.15">
      <c r="A13" s="79">
        <v>8</v>
      </c>
      <c r="B13" s="163"/>
      <c r="C13" s="270"/>
      <c r="D13" s="261"/>
      <c r="E13" s="79"/>
      <c r="F13" s="56"/>
      <c r="G13" s="264"/>
      <c r="H13" s="469"/>
    </row>
    <row r="14" spans="1:8" s="23" customFormat="1" ht="20.100000000000001" customHeight="1" x14ac:dyDescent="0.15">
      <c r="A14" s="79">
        <v>9</v>
      </c>
      <c r="B14" s="163"/>
      <c r="C14" s="270"/>
      <c r="D14" s="261"/>
      <c r="E14" s="79"/>
      <c r="F14" s="56"/>
      <c r="G14" s="264"/>
      <c r="H14" s="469"/>
    </row>
    <row r="15" spans="1:8" s="23" customFormat="1" ht="20.100000000000001" customHeight="1" x14ac:dyDescent="0.15">
      <c r="A15" s="79">
        <v>10</v>
      </c>
      <c r="B15" s="163"/>
      <c r="C15" s="270"/>
      <c r="D15" s="261"/>
      <c r="E15" s="79"/>
      <c r="F15" s="56"/>
      <c r="G15" s="264"/>
      <c r="H15" s="469"/>
    </row>
    <row r="16" spans="1:8" s="23" customFormat="1" ht="20.100000000000001" customHeight="1" x14ac:dyDescent="0.15">
      <c r="A16" s="79">
        <v>11</v>
      </c>
      <c r="B16" s="163"/>
      <c r="C16" s="270"/>
      <c r="D16" s="261"/>
      <c r="E16" s="79"/>
      <c r="F16" s="56"/>
      <c r="G16" s="264"/>
      <c r="H16" s="469"/>
    </row>
    <row r="17" spans="1:8" s="23" customFormat="1" ht="20.100000000000001" customHeight="1" x14ac:dyDescent="0.15">
      <c r="A17" s="79">
        <v>12</v>
      </c>
      <c r="B17" s="163"/>
      <c r="C17" s="270"/>
      <c r="D17" s="261"/>
      <c r="E17" s="79"/>
      <c r="F17" s="56"/>
      <c r="G17" s="264"/>
      <c r="H17" s="469"/>
    </row>
    <row r="18" spans="1:8" s="23" customFormat="1" ht="20.100000000000001" customHeight="1" x14ac:dyDescent="0.15">
      <c r="A18" s="79">
        <v>13</v>
      </c>
      <c r="B18" s="163"/>
      <c r="C18" s="270"/>
      <c r="D18" s="261"/>
      <c r="E18" s="79"/>
      <c r="F18" s="56"/>
      <c r="G18" s="264"/>
      <c r="H18" s="469"/>
    </row>
    <row r="19" spans="1:8" s="23" customFormat="1" ht="20.100000000000001" customHeight="1" x14ac:dyDescent="0.15">
      <c r="A19" s="79">
        <v>14</v>
      </c>
      <c r="B19" s="163"/>
      <c r="C19" s="270"/>
      <c r="D19" s="261"/>
      <c r="E19" s="79"/>
      <c r="F19" s="56"/>
      <c r="G19" s="264"/>
      <c r="H19" s="469"/>
    </row>
    <row r="20" spans="1:8" s="23" customFormat="1" ht="20.100000000000001" customHeight="1" x14ac:dyDescent="0.15">
      <c r="A20" s="79">
        <v>15</v>
      </c>
      <c r="B20" s="163"/>
      <c r="C20" s="270"/>
      <c r="D20" s="261"/>
      <c r="E20" s="79"/>
      <c r="F20" s="56"/>
      <c r="G20" s="264"/>
      <c r="H20" s="469"/>
    </row>
    <row r="21" spans="1:8" s="23" customFormat="1" ht="20.100000000000001" customHeight="1" x14ac:dyDescent="0.15">
      <c r="A21" s="79">
        <v>16</v>
      </c>
      <c r="B21" s="163"/>
      <c r="C21" s="270"/>
      <c r="D21" s="261"/>
      <c r="E21" s="79"/>
      <c r="F21" s="56"/>
      <c r="G21" s="264"/>
      <c r="H21" s="469"/>
    </row>
    <row r="22" spans="1:8" s="23" customFormat="1" ht="20.100000000000001" customHeight="1" x14ac:dyDescent="0.15">
      <c r="A22" s="79">
        <v>17</v>
      </c>
      <c r="B22" s="163"/>
      <c r="C22" s="270"/>
      <c r="D22" s="261"/>
      <c r="E22" s="79"/>
      <c r="F22" s="56"/>
      <c r="G22" s="264"/>
      <c r="H22" s="469"/>
    </row>
    <row r="23" spans="1:8" s="23" customFormat="1" ht="20.100000000000001" customHeight="1" x14ac:dyDescent="0.15">
      <c r="A23" s="79">
        <v>18</v>
      </c>
      <c r="B23" s="163"/>
      <c r="C23" s="270"/>
      <c r="D23" s="261"/>
      <c r="E23" s="79"/>
      <c r="F23" s="56"/>
      <c r="G23" s="264"/>
      <c r="H23" s="469"/>
    </row>
    <row r="24" spans="1:8" s="23" customFormat="1" ht="20.100000000000001" customHeight="1" x14ac:dyDescent="0.15">
      <c r="A24" s="79">
        <v>19</v>
      </c>
      <c r="B24" s="163"/>
      <c r="C24" s="270"/>
      <c r="D24" s="261"/>
      <c r="E24" s="79"/>
      <c r="F24" s="56"/>
      <c r="G24" s="264"/>
      <c r="H24" s="469"/>
    </row>
    <row r="25" spans="1:8" s="23" customFormat="1" ht="20.100000000000001" customHeight="1" x14ac:dyDescent="0.15">
      <c r="A25" s="79">
        <v>20</v>
      </c>
      <c r="B25" s="163"/>
      <c r="C25" s="270"/>
      <c r="D25" s="261"/>
      <c r="E25" s="79"/>
      <c r="F25" s="56"/>
      <c r="G25" s="264"/>
      <c r="H25" s="469"/>
    </row>
    <row r="26" spans="1:8" ht="20.100000000000001" customHeight="1" x14ac:dyDescent="0.15">
      <c r="A26" s="79">
        <v>21</v>
      </c>
      <c r="B26" s="163"/>
      <c r="C26" s="270"/>
      <c r="D26" s="261"/>
      <c r="E26" s="79"/>
      <c r="F26" s="56"/>
      <c r="G26" s="264"/>
      <c r="H26" s="469"/>
    </row>
    <row r="27" spans="1:8" ht="20.100000000000001" customHeight="1" x14ac:dyDescent="0.15">
      <c r="A27" s="79">
        <v>22</v>
      </c>
      <c r="B27" s="163"/>
      <c r="C27" s="270"/>
      <c r="D27" s="261"/>
      <c r="E27" s="79"/>
      <c r="F27" s="56"/>
      <c r="G27" s="264"/>
      <c r="H27" s="469"/>
    </row>
    <row r="28" spans="1:8" ht="20.100000000000001" customHeight="1" x14ac:dyDescent="0.15">
      <c r="A28" s="79">
        <v>23</v>
      </c>
      <c r="B28" s="163"/>
      <c r="C28" s="270"/>
      <c r="D28" s="261"/>
      <c r="E28" s="79"/>
      <c r="F28" s="56"/>
      <c r="G28" s="264"/>
      <c r="H28" s="469"/>
    </row>
    <row r="29" spans="1:8" ht="20.100000000000001" customHeight="1" x14ac:dyDescent="0.15">
      <c r="A29" s="79">
        <v>24</v>
      </c>
      <c r="B29" s="163"/>
      <c r="C29" s="270"/>
      <c r="D29" s="261"/>
      <c r="E29" s="79"/>
      <c r="F29" s="56"/>
      <c r="G29" s="264"/>
      <c r="H29" s="469"/>
    </row>
    <row r="30" spans="1:8" ht="20.100000000000001" customHeight="1" x14ac:dyDescent="0.15">
      <c r="A30" s="79">
        <v>25</v>
      </c>
      <c r="B30" s="163"/>
      <c r="C30" s="270"/>
      <c r="D30" s="261"/>
      <c r="E30" s="79"/>
      <c r="F30" s="56"/>
      <c r="G30" s="264"/>
      <c r="H30" s="469"/>
    </row>
    <row r="31" spans="1:8" ht="20.100000000000001" customHeight="1" x14ac:dyDescent="0.15">
      <c r="A31" s="79">
        <v>26</v>
      </c>
      <c r="B31" s="163"/>
      <c r="C31" s="270"/>
      <c r="D31" s="261"/>
      <c r="E31" s="79"/>
      <c r="F31" s="56"/>
      <c r="G31" s="264"/>
      <c r="H31" s="469"/>
    </row>
    <row r="32" spans="1:8" ht="20.100000000000001" customHeight="1" x14ac:dyDescent="0.15">
      <c r="A32" s="79">
        <v>27</v>
      </c>
      <c r="B32" s="163"/>
      <c r="C32" s="270"/>
      <c r="D32" s="261"/>
      <c r="E32" s="79"/>
      <c r="F32" s="56"/>
      <c r="G32" s="264"/>
      <c r="H32" s="469"/>
    </row>
    <row r="33" spans="1:8" ht="20.100000000000001" customHeight="1" x14ac:dyDescent="0.15">
      <c r="A33" s="79">
        <v>28</v>
      </c>
      <c r="B33" s="163"/>
      <c r="C33" s="270"/>
      <c r="D33" s="261"/>
      <c r="E33" s="79"/>
      <c r="F33" s="56"/>
      <c r="G33" s="264"/>
      <c r="H33" s="469"/>
    </row>
    <row r="34" spans="1:8" ht="20.100000000000001" customHeight="1" x14ac:dyDescent="0.15">
      <c r="A34" s="79">
        <v>29</v>
      </c>
      <c r="B34" s="163"/>
      <c r="C34" s="270"/>
      <c r="D34" s="261"/>
      <c r="E34" s="79"/>
      <c r="F34" s="56"/>
      <c r="G34" s="264"/>
      <c r="H34" s="469"/>
    </row>
    <row r="35" spans="1:8" ht="20.100000000000001" customHeight="1" x14ac:dyDescent="0.15">
      <c r="A35" s="79">
        <v>30</v>
      </c>
      <c r="B35" s="163"/>
      <c r="C35" s="270"/>
      <c r="D35" s="261"/>
      <c r="E35" s="79"/>
      <c r="F35" s="56"/>
      <c r="G35" s="264"/>
      <c r="H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72"/>
  <dimension ref="A1:I35"/>
  <sheetViews>
    <sheetView zoomScale="75" workbookViewId="0">
      <selection activeCell="G12" sqref="G12"/>
    </sheetView>
  </sheetViews>
  <sheetFormatPr defaultColWidth="9" defaultRowHeight="20.100000000000001" customHeight="1" x14ac:dyDescent="0.15"/>
  <cols>
    <col min="1" max="1" width="10.25" style="24" customWidth="1"/>
    <col min="2" max="2" width="27.125" style="24" customWidth="1"/>
    <col min="3" max="3" width="15.125" style="24" customWidth="1"/>
    <col min="4" max="4" width="16.25" style="24" customWidth="1"/>
    <col min="5" max="5" width="22.25" style="24" customWidth="1"/>
    <col min="6" max="6" width="13.875" style="24" customWidth="1"/>
    <col min="7" max="7" width="15.625" style="24" customWidth="1"/>
    <col min="8" max="8" width="22.625" style="24" customWidth="1"/>
    <col min="9" max="9" width="19.375" style="24" customWidth="1"/>
    <col min="10" max="16384" width="9" style="24"/>
  </cols>
  <sheetData>
    <row r="1" spans="1:9" s="6" customFormat="1" ht="28.15" customHeight="1" x14ac:dyDescent="0.15">
      <c r="A1" s="559" t="s">
        <v>307</v>
      </c>
      <c r="B1" s="313" t="s">
        <v>349</v>
      </c>
      <c r="C1" s="311"/>
      <c r="D1" s="311"/>
      <c r="E1" s="312"/>
      <c r="F1" s="312"/>
    </row>
    <row r="2" spans="1:9" s="2" customFormat="1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9" s="2" customFormat="1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9" s="22" customFormat="1" ht="26.25" customHeight="1" x14ac:dyDescent="0.15">
      <c r="A4" s="75" t="s">
        <v>0</v>
      </c>
      <c r="B4" s="73" t="s">
        <v>23</v>
      </c>
      <c r="C4" s="76" t="s">
        <v>141</v>
      </c>
      <c r="D4" s="76" t="s">
        <v>288</v>
      </c>
      <c r="E4" s="77" t="s">
        <v>117</v>
      </c>
      <c r="F4" s="80" t="s">
        <v>593</v>
      </c>
      <c r="G4" s="37" t="s">
        <v>110</v>
      </c>
      <c r="H4" s="88" t="s">
        <v>3</v>
      </c>
      <c r="I4" s="131" t="s">
        <v>33</v>
      </c>
    </row>
    <row r="5" spans="1:9" s="13" customFormat="1" ht="22.5" customHeight="1" x14ac:dyDescent="0.15">
      <c r="A5" s="220"/>
      <c r="B5" s="196" t="s">
        <v>153</v>
      </c>
      <c r="C5" s="405"/>
      <c r="D5" s="205"/>
      <c r="E5" s="365">
        <f>SUM(E6:E25)</f>
        <v>0</v>
      </c>
      <c r="F5" s="482"/>
      <c r="G5" s="196"/>
      <c r="H5" s="302">
        <f>SUM(H6:H25)</f>
        <v>0</v>
      </c>
      <c r="I5" s="288"/>
    </row>
    <row r="6" spans="1:9" s="23" customFormat="1" ht="20.100000000000001" customHeight="1" x14ac:dyDescent="0.15">
      <c r="A6" s="79">
        <v>1</v>
      </c>
      <c r="B6" s="163"/>
      <c r="C6" s="270"/>
      <c r="D6" s="56"/>
      <c r="E6" s="261"/>
      <c r="F6" s="483"/>
      <c r="G6" s="56"/>
      <c r="H6" s="218"/>
      <c r="I6" s="468"/>
    </row>
    <row r="7" spans="1:9" s="23" customFormat="1" ht="20.100000000000001" customHeight="1" x14ac:dyDescent="0.15">
      <c r="A7" s="79">
        <v>2</v>
      </c>
      <c r="B7" s="163"/>
      <c r="C7" s="270"/>
      <c r="D7" s="56"/>
      <c r="E7" s="261"/>
      <c r="F7" s="483"/>
      <c r="G7" s="56"/>
      <c r="H7" s="218"/>
      <c r="I7" s="468"/>
    </row>
    <row r="8" spans="1:9" s="23" customFormat="1" ht="20.100000000000001" customHeight="1" x14ac:dyDescent="0.15">
      <c r="A8" s="79">
        <v>3</v>
      </c>
      <c r="B8" s="163"/>
      <c r="C8" s="270"/>
      <c r="D8" s="56"/>
      <c r="E8" s="261"/>
      <c r="F8" s="483"/>
      <c r="G8" s="56"/>
      <c r="H8" s="218"/>
      <c r="I8" s="468"/>
    </row>
    <row r="9" spans="1:9" s="23" customFormat="1" ht="20.100000000000001" customHeight="1" x14ac:dyDescent="0.15">
      <c r="A9" s="79">
        <v>4</v>
      </c>
      <c r="B9" s="163"/>
      <c r="C9" s="270"/>
      <c r="D9" s="56"/>
      <c r="E9" s="261"/>
      <c r="F9" s="483"/>
      <c r="G9" s="56"/>
      <c r="H9" s="218"/>
      <c r="I9" s="469"/>
    </row>
    <row r="10" spans="1:9" s="23" customFormat="1" ht="20.100000000000001" customHeight="1" x14ac:dyDescent="0.15">
      <c r="A10" s="79">
        <v>5</v>
      </c>
      <c r="B10" s="163"/>
      <c r="C10" s="270"/>
      <c r="D10" s="56"/>
      <c r="E10" s="261"/>
      <c r="F10" s="483"/>
      <c r="G10" s="56"/>
      <c r="H10" s="218"/>
      <c r="I10" s="469"/>
    </row>
    <row r="11" spans="1:9" s="23" customFormat="1" ht="20.100000000000001" customHeight="1" x14ac:dyDescent="0.15">
      <c r="A11" s="79">
        <v>6</v>
      </c>
      <c r="B11" s="163"/>
      <c r="C11" s="270"/>
      <c r="D11" s="56"/>
      <c r="E11" s="261"/>
      <c r="F11" s="483"/>
      <c r="G11" s="56"/>
      <c r="H11" s="218"/>
      <c r="I11" s="469"/>
    </row>
    <row r="12" spans="1:9" s="23" customFormat="1" ht="20.100000000000001" customHeight="1" x14ac:dyDescent="0.15">
      <c r="A12" s="79">
        <v>7</v>
      </c>
      <c r="B12" s="163"/>
      <c r="C12" s="270"/>
      <c r="D12" s="56"/>
      <c r="E12" s="261"/>
      <c r="F12" s="483"/>
      <c r="G12" s="56"/>
      <c r="H12" s="218"/>
      <c r="I12" s="469"/>
    </row>
    <row r="13" spans="1:9" s="23" customFormat="1" ht="20.100000000000001" customHeight="1" x14ac:dyDescent="0.15">
      <c r="A13" s="79">
        <v>8</v>
      </c>
      <c r="B13" s="163"/>
      <c r="C13" s="270"/>
      <c r="D13" s="56"/>
      <c r="E13" s="261"/>
      <c r="F13" s="483"/>
      <c r="G13" s="56"/>
      <c r="H13" s="218"/>
      <c r="I13" s="469"/>
    </row>
    <row r="14" spans="1:9" s="23" customFormat="1" ht="20.100000000000001" customHeight="1" x14ac:dyDescent="0.15">
      <c r="A14" s="79">
        <v>9</v>
      </c>
      <c r="B14" s="163"/>
      <c r="C14" s="270"/>
      <c r="D14" s="56"/>
      <c r="E14" s="261"/>
      <c r="F14" s="483"/>
      <c r="G14" s="56"/>
      <c r="H14" s="218"/>
      <c r="I14" s="469"/>
    </row>
    <row r="15" spans="1:9" s="23" customFormat="1" ht="20.100000000000001" customHeight="1" x14ac:dyDescent="0.15">
      <c r="A15" s="79">
        <v>10</v>
      </c>
      <c r="B15" s="163"/>
      <c r="C15" s="270"/>
      <c r="D15" s="56"/>
      <c r="E15" s="261"/>
      <c r="F15" s="483"/>
      <c r="G15" s="56"/>
      <c r="H15" s="218"/>
      <c r="I15" s="469"/>
    </row>
    <row r="16" spans="1:9" s="23" customFormat="1" ht="20.100000000000001" customHeight="1" x14ac:dyDescent="0.15">
      <c r="A16" s="79">
        <v>11</v>
      </c>
      <c r="B16" s="163"/>
      <c r="C16" s="270"/>
      <c r="D16" s="56"/>
      <c r="E16" s="261"/>
      <c r="F16" s="483"/>
      <c r="G16" s="56"/>
      <c r="H16" s="218"/>
      <c r="I16" s="469"/>
    </row>
    <row r="17" spans="1:9" s="23" customFormat="1" ht="20.100000000000001" customHeight="1" x14ac:dyDescent="0.15">
      <c r="A17" s="79">
        <v>12</v>
      </c>
      <c r="B17" s="163"/>
      <c r="C17" s="270"/>
      <c r="D17" s="56"/>
      <c r="E17" s="261"/>
      <c r="F17" s="483"/>
      <c r="G17" s="56"/>
      <c r="H17" s="218"/>
      <c r="I17" s="469"/>
    </row>
    <row r="18" spans="1:9" s="23" customFormat="1" ht="20.100000000000001" customHeight="1" x14ac:dyDescent="0.15">
      <c r="A18" s="79">
        <v>13</v>
      </c>
      <c r="B18" s="163"/>
      <c r="C18" s="270"/>
      <c r="D18" s="56"/>
      <c r="E18" s="261"/>
      <c r="F18" s="483"/>
      <c r="G18" s="56"/>
      <c r="H18" s="218"/>
      <c r="I18" s="469"/>
    </row>
    <row r="19" spans="1:9" s="23" customFormat="1" ht="20.100000000000001" customHeight="1" x14ac:dyDescent="0.15">
      <c r="A19" s="79">
        <v>14</v>
      </c>
      <c r="B19" s="163"/>
      <c r="C19" s="270"/>
      <c r="D19" s="56"/>
      <c r="E19" s="261"/>
      <c r="F19" s="483"/>
      <c r="G19" s="56"/>
      <c r="H19" s="218"/>
      <c r="I19" s="469"/>
    </row>
    <row r="20" spans="1:9" s="23" customFormat="1" ht="20.100000000000001" customHeight="1" x14ac:dyDescent="0.15">
      <c r="A20" s="79">
        <v>15</v>
      </c>
      <c r="B20" s="163"/>
      <c r="C20" s="270"/>
      <c r="D20" s="56"/>
      <c r="E20" s="261"/>
      <c r="F20" s="483"/>
      <c r="G20" s="56"/>
      <c r="H20" s="218"/>
      <c r="I20" s="469"/>
    </row>
    <row r="21" spans="1:9" s="23" customFormat="1" ht="20.100000000000001" customHeight="1" x14ac:dyDescent="0.15">
      <c r="A21" s="79">
        <v>16</v>
      </c>
      <c r="B21" s="163"/>
      <c r="C21" s="270"/>
      <c r="D21" s="56"/>
      <c r="E21" s="261"/>
      <c r="F21" s="483"/>
      <c r="G21" s="56"/>
      <c r="H21" s="218"/>
      <c r="I21" s="469"/>
    </row>
    <row r="22" spans="1:9" s="23" customFormat="1" ht="20.100000000000001" customHeight="1" x14ac:dyDescent="0.15">
      <c r="A22" s="79">
        <v>17</v>
      </c>
      <c r="B22" s="163"/>
      <c r="C22" s="270"/>
      <c r="D22" s="56"/>
      <c r="E22" s="261"/>
      <c r="F22" s="483"/>
      <c r="G22" s="56"/>
      <c r="H22" s="218"/>
      <c r="I22" s="469"/>
    </row>
    <row r="23" spans="1:9" s="23" customFormat="1" ht="20.100000000000001" customHeight="1" x14ac:dyDescent="0.15">
      <c r="A23" s="79">
        <v>18</v>
      </c>
      <c r="B23" s="163"/>
      <c r="C23" s="270"/>
      <c r="D23" s="56"/>
      <c r="E23" s="261"/>
      <c r="F23" s="483"/>
      <c r="G23" s="56"/>
      <c r="H23" s="218"/>
      <c r="I23" s="469"/>
    </row>
    <row r="24" spans="1:9" s="23" customFormat="1" ht="20.100000000000001" customHeight="1" x14ac:dyDescent="0.15">
      <c r="A24" s="79">
        <v>19</v>
      </c>
      <c r="B24" s="163"/>
      <c r="C24" s="270"/>
      <c r="D24" s="56"/>
      <c r="E24" s="261"/>
      <c r="F24" s="483"/>
      <c r="G24" s="56"/>
      <c r="H24" s="218"/>
      <c r="I24" s="469"/>
    </row>
    <row r="25" spans="1:9" s="23" customFormat="1" ht="20.100000000000001" customHeight="1" x14ac:dyDescent="0.15">
      <c r="A25" s="79">
        <v>20</v>
      </c>
      <c r="B25" s="163"/>
      <c r="C25" s="270"/>
      <c r="D25" s="56"/>
      <c r="E25" s="261"/>
      <c r="F25" s="483"/>
      <c r="G25" s="56"/>
      <c r="H25" s="218"/>
      <c r="I25" s="469"/>
    </row>
    <row r="26" spans="1:9" ht="20.100000000000001" customHeight="1" x14ac:dyDescent="0.15">
      <c r="A26" s="79">
        <v>21</v>
      </c>
      <c r="B26" s="163"/>
      <c r="C26" s="270"/>
      <c r="D26" s="56"/>
      <c r="E26" s="261"/>
      <c r="F26" s="483"/>
      <c r="G26" s="56"/>
      <c r="H26" s="218"/>
      <c r="I26" s="469"/>
    </row>
    <row r="27" spans="1:9" ht="20.100000000000001" customHeight="1" x14ac:dyDescent="0.15">
      <c r="A27" s="79">
        <v>22</v>
      </c>
      <c r="B27" s="163"/>
      <c r="C27" s="270"/>
      <c r="D27" s="56"/>
      <c r="E27" s="261"/>
      <c r="F27" s="483"/>
      <c r="G27" s="56"/>
      <c r="H27" s="218"/>
      <c r="I27" s="469"/>
    </row>
    <row r="28" spans="1:9" ht="20.100000000000001" customHeight="1" x14ac:dyDescent="0.15">
      <c r="A28" s="79">
        <v>23</v>
      </c>
      <c r="B28" s="163"/>
      <c r="C28" s="270"/>
      <c r="D28" s="56"/>
      <c r="E28" s="261"/>
      <c r="F28" s="483"/>
      <c r="G28" s="56"/>
      <c r="H28" s="218"/>
      <c r="I28" s="469"/>
    </row>
    <row r="29" spans="1:9" ht="20.100000000000001" customHeight="1" x14ac:dyDescent="0.15">
      <c r="A29" s="79">
        <v>24</v>
      </c>
      <c r="B29" s="163"/>
      <c r="C29" s="270"/>
      <c r="D29" s="56"/>
      <c r="E29" s="261"/>
      <c r="F29" s="483"/>
      <c r="G29" s="56"/>
      <c r="H29" s="218"/>
      <c r="I29" s="469"/>
    </row>
    <row r="30" spans="1:9" ht="20.100000000000001" customHeight="1" x14ac:dyDescent="0.15">
      <c r="A30" s="79">
        <v>25</v>
      </c>
      <c r="B30" s="163"/>
      <c r="C30" s="270"/>
      <c r="D30" s="56"/>
      <c r="E30" s="261"/>
      <c r="F30" s="483"/>
      <c r="G30" s="56"/>
      <c r="H30" s="218"/>
      <c r="I30" s="469"/>
    </row>
    <row r="31" spans="1:9" ht="20.100000000000001" customHeight="1" x14ac:dyDescent="0.15">
      <c r="A31" s="79">
        <v>26</v>
      </c>
      <c r="B31" s="163"/>
      <c r="C31" s="270"/>
      <c r="D31" s="56"/>
      <c r="E31" s="261"/>
      <c r="F31" s="483"/>
      <c r="G31" s="56"/>
      <c r="H31" s="218"/>
      <c r="I31" s="469"/>
    </row>
    <row r="32" spans="1:9" ht="20.100000000000001" customHeight="1" x14ac:dyDescent="0.15">
      <c r="A32" s="79">
        <v>27</v>
      </c>
      <c r="B32" s="163"/>
      <c r="C32" s="270"/>
      <c r="D32" s="56"/>
      <c r="E32" s="261"/>
      <c r="F32" s="483"/>
      <c r="G32" s="56"/>
      <c r="H32" s="218"/>
      <c r="I32" s="469"/>
    </row>
    <row r="33" spans="1:9" ht="20.100000000000001" customHeight="1" x14ac:dyDescent="0.15">
      <c r="A33" s="79">
        <v>28</v>
      </c>
      <c r="B33" s="163"/>
      <c r="C33" s="270"/>
      <c r="D33" s="56"/>
      <c r="E33" s="261"/>
      <c r="F33" s="483"/>
      <c r="G33" s="56"/>
      <c r="H33" s="218"/>
      <c r="I33" s="469"/>
    </row>
    <row r="34" spans="1:9" ht="20.100000000000001" customHeight="1" x14ac:dyDescent="0.15">
      <c r="A34" s="79">
        <v>29</v>
      </c>
      <c r="B34" s="163"/>
      <c r="C34" s="270"/>
      <c r="D34" s="56"/>
      <c r="E34" s="261"/>
      <c r="F34" s="483"/>
      <c r="G34" s="56"/>
      <c r="H34" s="218"/>
      <c r="I34" s="469"/>
    </row>
    <row r="35" spans="1:9" ht="20.100000000000001" customHeight="1" x14ac:dyDescent="0.15">
      <c r="A35" s="79">
        <v>30</v>
      </c>
      <c r="B35" s="163"/>
      <c r="C35" s="270"/>
      <c r="D35" s="56"/>
      <c r="E35" s="261"/>
      <c r="F35" s="483"/>
      <c r="G35" s="56"/>
      <c r="H35" s="218"/>
      <c r="I35" s="469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C16"/>
  <sheetViews>
    <sheetView zoomScale="85" zoomScaleNormal="85" workbookViewId="0"/>
  </sheetViews>
  <sheetFormatPr defaultColWidth="9" defaultRowHeight="20.25" x14ac:dyDescent="0.15"/>
  <cols>
    <col min="1" max="1" width="12.625" style="24" bestFit="1" customWidth="1"/>
    <col min="2" max="2" width="40.125" style="24" bestFit="1" customWidth="1"/>
    <col min="3" max="3" width="22.875" style="24" customWidth="1"/>
    <col min="4" max="16384" width="9" style="24"/>
  </cols>
  <sheetData>
    <row r="1" spans="1:3" s="6" customFormat="1" ht="35.25" customHeight="1" x14ac:dyDescent="0.15">
      <c r="A1" s="559" t="s">
        <v>307</v>
      </c>
      <c r="B1" s="313" t="s">
        <v>368</v>
      </c>
      <c r="C1" s="311"/>
    </row>
    <row r="2" spans="1:3" s="2" customFormat="1" ht="18.75" x14ac:dyDescent="0.15">
      <c r="A2" s="552" t="s">
        <v>305</v>
      </c>
      <c r="B2" s="560" t="str">
        <f>项目基础信息!B4</f>
        <v>甘肃中电投新能源发电有限责任公司</v>
      </c>
      <c r="C2" s="7"/>
    </row>
    <row r="3" spans="1:3" s="2" customFormat="1" ht="19.5" thickBot="1" x14ac:dyDescent="0.2">
      <c r="A3" s="552" t="s">
        <v>306</v>
      </c>
      <c r="B3" s="554">
        <f>项目基础信息!B6</f>
        <v>44316</v>
      </c>
      <c r="C3" s="7"/>
    </row>
    <row r="4" spans="1:3" s="22" customFormat="1" ht="26.25" customHeight="1" x14ac:dyDescent="0.15">
      <c r="A4" s="75" t="s">
        <v>0</v>
      </c>
      <c r="B4" s="73" t="s">
        <v>369</v>
      </c>
      <c r="C4" s="76" t="s">
        <v>117</v>
      </c>
    </row>
    <row r="5" spans="1:3" s="22" customFormat="1" ht="22.5" customHeight="1" x14ac:dyDescent="0.15">
      <c r="A5" s="78">
        <v>1</v>
      </c>
      <c r="B5" s="581" t="s">
        <v>370</v>
      </c>
      <c r="C5" s="278"/>
    </row>
    <row r="6" spans="1:3" s="23" customFormat="1" ht="22.35" customHeight="1" x14ac:dyDescent="0.15">
      <c r="A6" s="79">
        <v>2</v>
      </c>
      <c r="B6" s="582" t="s">
        <v>538</v>
      </c>
      <c r="C6" s="278"/>
    </row>
    <row r="7" spans="1:3" s="23" customFormat="1" ht="22.35" customHeight="1" x14ac:dyDescent="0.15">
      <c r="A7" s="79">
        <v>3</v>
      </c>
      <c r="B7" s="583" t="s">
        <v>539</v>
      </c>
      <c r="C7" s="278"/>
    </row>
    <row r="8" spans="1:3" s="23" customFormat="1" ht="22.35" customHeight="1" x14ac:dyDescent="0.15">
      <c r="A8" s="79">
        <v>4</v>
      </c>
      <c r="B8" s="584" t="s">
        <v>540</v>
      </c>
      <c r="C8" s="278"/>
    </row>
    <row r="9" spans="1:3" s="23" customFormat="1" ht="22.35" customHeight="1" x14ac:dyDescent="0.15">
      <c r="A9" s="79">
        <v>5</v>
      </c>
      <c r="B9" s="582" t="s">
        <v>371</v>
      </c>
      <c r="C9" s="278"/>
    </row>
    <row r="10" spans="1:3" s="23" customFormat="1" ht="22.35" customHeight="1" x14ac:dyDescent="0.15">
      <c r="A10" s="79">
        <v>6</v>
      </c>
      <c r="B10" s="583" t="s">
        <v>541</v>
      </c>
      <c r="C10" s="278"/>
    </row>
    <row r="11" spans="1:3" s="23" customFormat="1" ht="22.35" customHeight="1" x14ac:dyDescent="0.15">
      <c r="A11" s="79">
        <v>7</v>
      </c>
      <c r="B11" s="582" t="s">
        <v>542</v>
      </c>
      <c r="C11" s="278"/>
    </row>
    <row r="12" spans="1:3" s="23" customFormat="1" ht="22.35" customHeight="1" x14ac:dyDescent="0.15">
      <c r="A12" s="79">
        <v>8</v>
      </c>
      <c r="B12" s="582" t="s">
        <v>543</v>
      </c>
      <c r="C12" s="278"/>
    </row>
    <row r="13" spans="1:3" s="23" customFormat="1" ht="22.35" customHeight="1" x14ac:dyDescent="0.15">
      <c r="A13" s="79">
        <v>9</v>
      </c>
      <c r="B13" s="163" t="s">
        <v>372</v>
      </c>
      <c r="C13" s="278"/>
    </row>
    <row r="14" spans="1:3" s="23" customFormat="1" ht="22.35" customHeight="1" x14ac:dyDescent="0.15">
      <c r="A14" s="79">
        <v>10</v>
      </c>
      <c r="B14" s="454" t="s">
        <v>544</v>
      </c>
      <c r="C14" s="278"/>
    </row>
    <row r="15" spans="1:3" s="23" customFormat="1" ht="22.35" customHeight="1" x14ac:dyDescent="0.15">
      <c r="A15" s="79">
        <v>11</v>
      </c>
      <c r="B15" s="163" t="s">
        <v>373</v>
      </c>
      <c r="C15" s="278"/>
    </row>
    <row r="16" spans="1:3" s="23" customFormat="1" ht="22.35" customHeight="1" x14ac:dyDescent="0.15">
      <c r="A16" s="79">
        <v>12</v>
      </c>
      <c r="B16" s="163" t="s">
        <v>374</v>
      </c>
      <c r="C16" s="278">
        <f>C5+C6+C9-C10+C11+C12+C13+C15</f>
        <v>0</v>
      </c>
    </row>
  </sheetData>
  <protectedRanges>
    <protectedRange sqref="C13" name="区域1"/>
  </protectedRanges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verticalDpi="0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J35"/>
  <sheetViews>
    <sheetView topLeftCell="A16" zoomScale="75" workbookViewId="0">
      <selection activeCell="E10" sqref="E10"/>
    </sheetView>
  </sheetViews>
  <sheetFormatPr defaultColWidth="9" defaultRowHeight="20.100000000000001" customHeight="1" x14ac:dyDescent="0.15"/>
  <cols>
    <col min="1" max="1" width="13.25" style="2" bestFit="1" customWidth="1"/>
    <col min="2" max="2" width="20.125" style="2" customWidth="1"/>
    <col min="3" max="4" width="13.125" style="2" customWidth="1"/>
    <col min="5" max="5" width="12.625" style="2" customWidth="1"/>
    <col min="6" max="6" width="9.875" style="2" customWidth="1"/>
    <col min="7" max="7" width="13.875" style="2" customWidth="1"/>
    <col min="8" max="9" width="17.75" style="2" customWidth="1"/>
    <col min="10" max="10" width="24.75" style="2" customWidth="1"/>
    <col min="11" max="16384" width="9" style="2"/>
  </cols>
  <sheetData>
    <row r="1" spans="1:10" s="6" customFormat="1" ht="28.15" customHeight="1" x14ac:dyDescent="0.15">
      <c r="A1" s="559" t="s">
        <v>307</v>
      </c>
      <c r="B1" s="313" t="s">
        <v>312</v>
      </c>
      <c r="C1" s="311"/>
      <c r="D1" s="311"/>
      <c r="E1" s="312"/>
    </row>
    <row r="2" spans="1:10" ht="18.75" x14ac:dyDescent="0.15">
      <c r="A2" s="552" t="s">
        <v>305</v>
      </c>
      <c r="B2" s="553" t="str">
        <f>项目基础信息!B4</f>
        <v>甘肃中电投新能源发电有限责任公司</v>
      </c>
      <c r="C2" s="7"/>
      <c r="D2" s="7"/>
    </row>
    <row r="3" spans="1:10" ht="19.5" thickBot="1" x14ac:dyDescent="0.2">
      <c r="A3" s="552" t="s">
        <v>306</v>
      </c>
      <c r="B3" s="554">
        <f>项目基础信息!B6</f>
        <v>44316</v>
      </c>
      <c r="C3" s="7"/>
      <c r="D3" s="7"/>
    </row>
    <row r="4" spans="1:10" s="12" customFormat="1" ht="38.25" customHeight="1" x14ac:dyDescent="0.15">
      <c r="A4" s="90" t="s">
        <v>0</v>
      </c>
      <c r="B4" s="42" t="s">
        <v>7</v>
      </c>
      <c r="C4" s="42" t="s">
        <v>8</v>
      </c>
      <c r="D4" s="42" t="s">
        <v>9</v>
      </c>
      <c r="E4" s="42" t="s">
        <v>10</v>
      </c>
      <c r="F4" s="172" t="s">
        <v>209</v>
      </c>
      <c r="G4" s="42" t="s">
        <v>117</v>
      </c>
      <c r="H4" s="496" t="s">
        <v>156</v>
      </c>
      <c r="I4" s="213" t="s">
        <v>3</v>
      </c>
      <c r="J4" s="44" t="s">
        <v>575</v>
      </c>
    </row>
    <row r="5" spans="1:10" s="12" customFormat="1" ht="23.1" customHeight="1" x14ac:dyDescent="0.15">
      <c r="A5" s="175"/>
      <c r="B5" s="198" t="s">
        <v>153</v>
      </c>
      <c r="C5" s="177"/>
      <c r="D5" s="269"/>
      <c r="E5" s="177"/>
      <c r="F5" s="222"/>
      <c r="G5" s="288">
        <f>SUM(G6:G25)</f>
        <v>0</v>
      </c>
      <c r="H5" s="497"/>
      <c r="I5" s="479">
        <f>SUM(I6:I25)</f>
        <v>0</v>
      </c>
      <c r="J5" s="288"/>
    </row>
    <row r="6" spans="1:10" s="11" customFormat="1" ht="20.100000000000001" customHeight="1" x14ac:dyDescent="0.15">
      <c r="A6" s="45">
        <v>1</v>
      </c>
      <c r="B6" s="97"/>
      <c r="C6" s="97"/>
      <c r="D6" s="376"/>
      <c r="E6" s="170"/>
      <c r="F6" s="341"/>
      <c r="G6" s="170"/>
      <c r="H6" s="498"/>
      <c r="I6" s="494"/>
      <c r="J6" s="244"/>
    </row>
    <row r="7" spans="1:10" s="11" customFormat="1" ht="20.100000000000001" customHeight="1" x14ac:dyDescent="0.15">
      <c r="A7" s="45">
        <v>2</v>
      </c>
      <c r="B7" s="97"/>
      <c r="C7" s="97"/>
      <c r="D7" s="376"/>
      <c r="E7" s="170"/>
      <c r="F7" s="189"/>
      <c r="G7" s="170"/>
      <c r="H7" s="498"/>
      <c r="I7" s="495"/>
      <c r="J7" s="244"/>
    </row>
    <row r="8" spans="1:10" s="11" customFormat="1" ht="20.100000000000001" customHeight="1" x14ac:dyDescent="0.15">
      <c r="A8" s="45">
        <v>3</v>
      </c>
      <c r="B8" s="97"/>
      <c r="C8" s="97"/>
      <c r="D8" s="376"/>
      <c r="E8" s="170"/>
      <c r="F8" s="189"/>
      <c r="G8" s="170"/>
      <c r="H8" s="498"/>
      <c r="I8" s="495"/>
      <c r="J8" s="244"/>
    </row>
    <row r="9" spans="1:10" s="11" customFormat="1" ht="20.100000000000001" customHeight="1" x14ac:dyDescent="0.15">
      <c r="A9" s="45">
        <v>4</v>
      </c>
      <c r="B9" s="97"/>
      <c r="C9" s="97"/>
      <c r="D9" s="376"/>
      <c r="E9" s="170"/>
      <c r="F9" s="189"/>
      <c r="G9" s="170"/>
      <c r="H9" s="498"/>
      <c r="I9" s="495"/>
      <c r="J9" s="244"/>
    </row>
    <row r="10" spans="1:10" s="11" customFormat="1" ht="20.100000000000001" customHeight="1" x14ac:dyDescent="0.15">
      <c r="A10" s="45">
        <v>5</v>
      </c>
      <c r="B10" s="97"/>
      <c r="C10" s="97"/>
      <c r="D10" s="376"/>
      <c r="E10" s="170"/>
      <c r="F10" s="189"/>
      <c r="G10" s="170"/>
      <c r="H10" s="498"/>
      <c r="I10" s="495"/>
      <c r="J10" s="244"/>
    </row>
    <row r="11" spans="1:10" s="11" customFormat="1" ht="20.100000000000001" customHeight="1" x14ac:dyDescent="0.15">
      <c r="A11" s="45">
        <v>6</v>
      </c>
      <c r="B11" s="97"/>
      <c r="C11" s="97"/>
      <c r="D11" s="376"/>
      <c r="E11" s="170"/>
      <c r="F11" s="189"/>
      <c r="G11" s="170"/>
      <c r="H11" s="498"/>
      <c r="I11" s="495"/>
      <c r="J11" s="244"/>
    </row>
    <row r="12" spans="1:10" s="11" customFormat="1" ht="20.100000000000001" customHeight="1" x14ac:dyDescent="0.15">
      <c r="A12" s="45">
        <v>7</v>
      </c>
      <c r="B12" s="97"/>
      <c r="C12" s="97"/>
      <c r="D12" s="376"/>
      <c r="E12" s="170"/>
      <c r="F12" s="189"/>
      <c r="G12" s="170"/>
      <c r="H12" s="498"/>
      <c r="I12" s="495"/>
      <c r="J12" s="244"/>
    </row>
    <row r="13" spans="1:10" s="11" customFormat="1" ht="20.100000000000001" customHeight="1" x14ac:dyDescent="0.15">
      <c r="A13" s="45">
        <v>8</v>
      </c>
      <c r="B13" s="97"/>
      <c r="C13" s="97"/>
      <c r="D13" s="376"/>
      <c r="E13" s="170"/>
      <c r="F13" s="189"/>
      <c r="G13" s="170"/>
      <c r="H13" s="498"/>
      <c r="I13" s="495"/>
      <c r="J13" s="244"/>
    </row>
    <row r="14" spans="1:10" s="11" customFormat="1" ht="20.100000000000001" customHeight="1" x14ac:dyDescent="0.15">
      <c r="A14" s="45">
        <v>9</v>
      </c>
      <c r="B14" s="97"/>
      <c r="C14" s="97"/>
      <c r="D14" s="376"/>
      <c r="E14" s="170"/>
      <c r="F14" s="189"/>
      <c r="G14" s="170"/>
      <c r="H14" s="498"/>
      <c r="I14" s="495"/>
      <c r="J14" s="244"/>
    </row>
    <row r="15" spans="1:10" s="11" customFormat="1" ht="20.100000000000001" customHeight="1" x14ac:dyDescent="0.15">
      <c r="A15" s="45">
        <v>10</v>
      </c>
      <c r="B15" s="97"/>
      <c r="C15" s="97"/>
      <c r="D15" s="376"/>
      <c r="E15" s="170"/>
      <c r="F15" s="189"/>
      <c r="G15" s="170"/>
      <c r="H15" s="498"/>
      <c r="I15" s="495"/>
      <c r="J15" s="244"/>
    </row>
    <row r="16" spans="1:10" s="11" customFormat="1" ht="20.100000000000001" customHeight="1" x14ac:dyDescent="0.15">
      <c r="A16" s="45">
        <v>11</v>
      </c>
      <c r="B16" s="97"/>
      <c r="C16" s="97"/>
      <c r="D16" s="376"/>
      <c r="E16" s="170"/>
      <c r="F16" s="189"/>
      <c r="G16" s="170"/>
      <c r="H16" s="498"/>
      <c r="I16" s="495"/>
      <c r="J16" s="244"/>
    </row>
    <row r="17" spans="1:10" s="11" customFormat="1" ht="20.100000000000001" customHeight="1" x14ac:dyDescent="0.15">
      <c r="A17" s="45">
        <v>12</v>
      </c>
      <c r="B17" s="97"/>
      <c r="C17" s="97"/>
      <c r="D17" s="376"/>
      <c r="E17" s="170"/>
      <c r="F17" s="189"/>
      <c r="G17" s="170"/>
      <c r="H17" s="498"/>
      <c r="I17" s="495"/>
      <c r="J17" s="244"/>
    </row>
    <row r="18" spans="1:10" s="11" customFormat="1" ht="20.100000000000001" customHeight="1" x14ac:dyDescent="0.15">
      <c r="A18" s="45">
        <v>13</v>
      </c>
      <c r="B18" s="97"/>
      <c r="C18" s="97"/>
      <c r="D18" s="376"/>
      <c r="E18" s="170"/>
      <c r="F18" s="189"/>
      <c r="G18" s="170"/>
      <c r="H18" s="498"/>
      <c r="I18" s="495"/>
      <c r="J18" s="244"/>
    </row>
    <row r="19" spans="1:10" s="11" customFormat="1" ht="20.100000000000001" customHeight="1" x14ac:dyDescent="0.15">
      <c r="A19" s="45">
        <v>14</v>
      </c>
      <c r="B19" s="97"/>
      <c r="C19" s="97"/>
      <c r="D19" s="376"/>
      <c r="E19" s="170"/>
      <c r="F19" s="189"/>
      <c r="G19" s="170"/>
      <c r="H19" s="498"/>
      <c r="I19" s="495"/>
      <c r="J19" s="244"/>
    </row>
    <row r="20" spans="1:10" s="11" customFormat="1" ht="20.100000000000001" customHeight="1" x14ac:dyDescent="0.15">
      <c r="A20" s="45">
        <v>15</v>
      </c>
      <c r="B20" s="97"/>
      <c r="C20" s="97"/>
      <c r="D20" s="376"/>
      <c r="E20" s="170"/>
      <c r="F20" s="189"/>
      <c r="G20" s="170"/>
      <c r="H20" s="498"/>
      <c r="I20" s="495"/>
      <c r="J20" s="244"/>
    </row>
    <row r="21" spans="1:10" s="11" customFormat="1" ht="20.100000000000001" customHeight="1" x14ac:dyDescent="0.15">
      <c r="A21" s="45">
        <v>16</v>
      </c>
      <c r="B21" s="97"/>
      <c r="C21" s="97"/>
      <c r="D21" s="376"/>
      <c r="E21" s="170"/>
      <c r="F21" s="189"/>
      <c r="G21" s="170"/>
      <c r="H21" s="498"/>
      <c r="I21" s="495"/>
      <c r="J21" s="244"/>
    </row>
    <row r="22" spans="1:10" s="11" customFormat="1" ht="20.100000000000001" customHeight="1" x14ac:dyDescent="0.15">
      <c r="A22" s="45">
        <v>17</v>
      </c>
      <c r="B22" s="97"/>
      <c r="C22" s="97"/>
      <c r="D22" s="376"/>
      <c r="E22" s="170"/>
      <c r="F22" s="189"/>
      <c r="G22" s="170"/>
      <c r="H22" s="498"/>
      <c r="I22" s="495"/>
      <c r="J22" s="244"/>
    </row>
    <row r="23" spans="1:10" s="11" customFormat="1" ht="20.100000000000001" customHeight="1" x14ac:dyDescent="0.15">
      <c r="A23" s="45">
        <v>18</v>
      </c>
      <c r="B23" s="97"/>
      <c r="C23" s="97"/>
      <c r="D23" s="376"/>
      <c r="E23" s="170"/>
      <c r="F23" s="189"/>
      <c r="G23" s="170"/>
      <c r="H23" s="498"/>
      <c r="I23" s="495"/>
      <c r="J23" s="244"/>
    </row>
    <row r="24" spans="1:10" s="11" customFormat="1" ht="20.100000000000001" customHeight="1" x14ac:dyDescent="0.15">
      <c r="A24" s="45">
        <v>19</v>
      </c>
      <c r="B24" s="97"/>
      <c r="C24" s="97"/>
      <c r="D24" s="376"/>
      <c r="E24" s="170"/>
      <c r="F24" s="189"/>
      <c r="G24" s="170"/>
      <c r="H24" s="498"/>
      <c r="I24" s="495"/>
      <c r="J24" s="244"/>
    </row>
    <row r="25" spans="1:10" s="11" customFormat="1" ht="20.100000000000001" customHeight="1" x14ac:dyDescent="0.15">
      <c r="A25" s="45">
        <v>20</v>
      </c>
      <c r="B25" s="97"/>
      <c r="C25" s="97"/>
      <c r="D25" s="376"/>
      <c r="E25" s="170"/>
      <c r="F25" s="189"/>
      <c r="G25" s="170"/>
      <c r="H25" s="498"/>
      <c r="I25" s="495"/>
      <c r="J25" s="244"/>
    </row>
    <row r="26" spans="1:10" ht="20.100000000000001" customHeight="1" x14ac:dyDescent="0.15">
      <c r="A26" s="45">
        <v>21</v>
      </c>
      <c r="B26" s="97"/>
      <c r="C26" s="97"/>
      <c r="D26" s="376"/>
      <c r="E26" s="170"/>
      <c r="F26" s="189"/>
      <c r="G26" s="170"/>
      <c r="H26" s="498"/>
      <c r="I26" s="495"/>
      <c r="J26" s="244"/>
    </row>
    <row r="27" spans="1:10" ht="20.100000000000001" customHeight="1" x14ac:dyDescent="0.15">
      <c r="A27" s="45">
        <v>22</v>
      </c>
      <c r="B27" s="97"/>
      <c r="C27" s="97"/>
      <c r="D27" s="376"/>
      <c r="E27" s="170"/>
      <c r="F27" s="189"/>
      <c r="G27" s="170"/>
      <c r="H27" s="498"/>
      <c r="I27" s="495"/>
      <c r="J27" s="244"/>
    </row>
    <row r="28" spans="1:10" ht="20.100000000000001" customHeight="1" x14ac:dyDescent="0.15">
      <c r="A28" s="45">
        <v>23</v>
      </c>
      <c r="B28" s="97"/>
      <c r="C28" s="97"/>
      <c r="D28" s="376"/>
      <c r="E28" s="170"/>
      <c r="F28" s="189"/>
      <c r="G28" s="170"/>
      <c r="H28" s="498"/>
      <c r="I28" s="495"/>
      <c r="J28" s="244"/>
    </row>
    <row r="29" spans="1:10" ht="20.100000000000001" customHeight="1" x14ac:dyDescent="0.15">
      <c r="A29" s="45">
        <v>24</v>
      </c>
      <c r="B29" s="97"/>
      <c r="C29" s="97"/>
      <c r="D29" s="376"/>
      <c r="E29" s="170"/>
      <c r="F29" s="189"/>
      <c r="G29" s="170"/>
      <c r="H29" s="498"/>
      <c r="I29" s="495"/>
      <c r="J29" s="244"/>
    </row>
    <row r="30" spans="1:10" ht="20.100000000000001" customHeight="1" x14ac:dyDescent="0.15">
      <c r="A30" s="45">
        <v>25</v>
      </c>
      <c r="B30" s="97"/>
      <c r="C30" s="97"/>
      <c r="D30" s="376"/>
      <c r="E30" s="170"/>
      <c r="F30" s="189"/>
      <c r="G30" s="170"/>
      <c r="H30" s="498"/>
      <c r="I30" s="495"/>
      <c r="J30" s="244"/>
    </row>
    <row r="31" spans="1:10" ht="20.100000000000001" customHeight="1" x14ac:dyDescent="0.15">
      <c r="A31" s="45">
        <v>26</v>
      </c>
      <c r="B31" s="97"/>
      <c r="C31" s="97"/>
      <c r="D31" s="376"/>
      <c r="E31" s="170"/>
      <c r="F31" s="189"/>
      <c r="G31" s="170"/>
      <c r="H31" s="498"/>
      <c r="I31" s="495"/>
      <c r="J31" s="244"/>
    </row>
    <row r="32" spans="1:10" ht="20.100000000000001" customHeight="1" x14ac:dyDescent="0.15">
      <c r="A32" s="45">
        <v>27</v>
      </c>
      <c r="B32" s="97"/>
      <c r="C32" s="97"/>
      <c r="D32" s="376"/>
      <c r="E32" s="170"/>
      <c r="F32" s="189"/>
      <c r="G32" s="170"/>
      <c r="H32" s="498"/>
      <c r="I32" s="495"/>
      <c r="J32" s="244"/>
    </row>
    <row r="33" spans="1:10" ht="20.100000000000001" customHeight="1" x14ac:dyDescent="0.15">
      <c r="A33" s="45">
        <v>28</v>
      </c>
      <c r="B33" s="97"/>
      <c r="C33" s="97"/>
      <c r="D33" s="376"/>
      <c r="E33" s="170"/>
      <c r="F33" s="189"/>
      <c r="G33" s="170"/>
      <c r="H33" s="498"/>
      <c r="I33" s="495"/>
      <c r="J33" s="244"/>
    </row>
    <row r="34" spans="1:10" ht="20.100000000000001" customHeight="1" x14ac:dyDescent="0.15">
      <c r="A34" s="45">
        <v>29</v>
      </c>
      <c r="B34" s="97"/>
      <c r="C34" s="97"/>
      <c r="D34" s="376"/>
      <c r="E34" s="170"/>
      <c r="F34" s="189"/>
      <c r="G34" s="170"/>
      <c r="H34" s="498"/>
      <c r="I34" s="495"/>
      <c r="J34" s="244"/>
    </row>
    <row r="35" spans="1:10" ht="20.100000000000001" customHeight="1" x14ac:dyDescent="0.15">
      <c r="A35" s="45">
        <v>30</v>
      </c>
      <c r="B35" s="97"/>
      <c r="C35" s="97"/>
      <c r="D35" s="376"/>
      <c r="E35" s="170"/>
      <c r="F35" s="189"/>
      <c r="G35" s="170"/>
      <c r="H35" s="498"/>
      <c r="I35" s="495"/>
      <c r="J35" s="244"/>
    </row>
  </sheetData>
  <phoneticPr fontId="2" type="noConversion"/>
  <printOptions horizontalCentered="1"/>
  <pageMargins left="0.47244094488188981" right="0.47244094488188981" top="0.47244094488188981" bottom="0.47244094488188981" header="0.43307086614173229" footer="0.43307086614173229"/>
  <pageSetup paperSize="9" scale="75" orientation="landscape" r:id="rId1"/>
  <headerFooter alignWithMargins="0">
    <oddHeader xml:space="preserve">&amp;R文件标识号：DZ/YW/R1001
记录索引号：[        ]
页次：第 &amp;P 页  总 &amp;N 页 &amp;"楷体_GB2312,常规"       &amp;"Times New Roman,常规"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82</vt:i4>
      </vt:variant>
      <vt:variant>
        <vt:lpstr>命名范围</vt:lpstr>
      </vt:variant>
      <vt:variant>
        <vt:i4>79</vt:i4>
      </vt:variant>
    </vt:vector>
  </HeadingPairs>
  <TitlesOfParts>
    <vt:vector size="161" baseType="lpstr">
      <vt:lpstr>修改记录</vt:lpstr>
      <vt:lpstr>项目基础信息</vt:lpstr>
      <vt:lpstr>减值准备</vt:lpstr>
      <vt:lpstr>汇总表</vt:lpstr>
      <vt:lpstr>分类汇总</vt:lpstr>
      <vt:lpstr>现金</vt:lpstr>
      <vt:lpstr>银行存款</vt:lpstr>
      <vt:lpstr>其他货币资金</vt:lpstr>
      <vt:lpstr>交易性金融资产_股票</vt:lpstr>
      <vt:lpstr>交易性金融资产_债券</vt:lpstr>
      <vt:lpstr>交易性金融资产_基金</vt:lpstr>
      <vt:lpstr>衍生金融资产</vt:lpstr>
      <vt:lpstr>应收票据</vt:lpstr>
      <vt:lpstr>应收账款</vt:lpstr>
      <vt:lpstr>应收款项融资</vt:lpstr>
      <vt:lpstr>预付款项</vt:lpstr>
      <vt:lpstr>其他应收款</vt:lpstr>
      <vt:lpstr>存货_材料采购</vt:lpstr>
      <vt:lpstr>存货_原材料</vt:lpstr>
      <vt:lpstr>存货_在库周转材料</vt:lpstr>
      <vt:lpstr>存货_委托外加工物资</vt:lpstr>
      <vt:lpstr>存货_库存商品（产成品）</vt:lpstr>
      <vt:lpstr>存货_自制半成品</vt:lpstr>
      <vt:lpstr>存货_发出商品</vt:lpstr>
      <vt:lpstr>存货_在用周转材料</vt:lpstr>
      <vt:lpstr>合同资产</vt:lpstr>
      <vt:lpstr>持有待售资产</vt:lpstr>
      <vt:lpstr>一年内到期的非流动资产</vt:lpstr>
      <vt:lpstr>其他流动资产</vt:lpstr>
      <vt:lpstr>可供出售的金融资产_股票投资</vt:lpstr>
      <vt:lpstr>可供出售的金融资产_债券投资</vt:lpstr>
      <vt:lpstr>可供出售的金融资产_其他投资</vt:lpstr>
      <vt:lpstr>持有至到期投资</vt:lpstr>
      <vt:lpstr>债权投资</vt:lpstr>
      <vt:lpstr>其他债权投资</vt:lpstr>
      <vt:lpstr>长期应收款</vt:lpstr>
      <vt:lpstr>长期股权投资</vt:lpstr>
      <vt:lpstr>其他权益工具投资</vt:lpstr>
      <vt:lpstr>其他非流动金融资产</vt:lpstr>
      <vt:lpstr>投资性房地产_房屋建筑物</vt:lpstr>
      <vt:lpstr>投资性房地产_土地使用权</vt:lpstr>
      <vt:lpstr>固定资产_房屋建筑物</vt:lpstr>
      <vt:lpstr>固定资产_构筑物</vt:lpstr>
      <vt:lpstr>固定资产_管道沟槽</vt:lpstr>
      <vt:lpstr>固定资产_机器设备</vt:lpstr>
      <vt:lpstr>固定资产_运输设备</vt:lpstr>
      <vt:lpstr>固定资产_电子设备及其他设备</vt:lpstr>
      <vt:lpstr>在建工程_土建</vt:lpstr>
      <vt:lpstr>在建工程_设备</vt:lpstr>
      <vt:lpstr>生产性生物资产</vt:lpstr>
      <vt:lpstr>油气资产</vt:lpstr>
      <vt:lpstr>使用权资产</vt:lpstr>
      <vt:lpstr>无形资产_土地</vt:lpstr>
      <vt:lpstr>无形资产_矿业权</vt:lpstr>
      <vt:lpstr>无形资产_其他</vt:lpstr>
      <vt:lpstr>开发支出</vt:lpstr>
      <vt:lpstr>商誉</vt:lpstr>
      <vt:lpstr>长期待摊费用</vt:lpstr>
      <vt:lpstr>递延所得税资产</vt:lpstr>
      <vt:lpstr>其他非流动资产</vt:lpstr>
      <vt:lpstr>短期借款</vt:lpstr>
      <vt:lpstr>交易性金融负债</vt:lpstr>
      <vt:lpstr>衍生金融负债</vt:lpstr>
      <vt:lpstr>应付票据</vt:lpstr>
      <vt:lpstr>应付账款</vt:lpstr>
      <vt:lpstr>预收款项</vt:lpstr>
      <vt:lpstr>合同负债</vt:lpstr>
      <vt:lpstr>应付职工薪酬</vt:lpstr>
      <vt:lpstr>应交税费</vt:lpstr>
      <vt:lpstr>其他应付款</vt:lpstr>
      <vt:lpstr>持有待售负债</vt:lpstr>
      <vt:lpstr>一年内到期的非流动负债</vt:lpstr>
      <vt:lpstr>其他流动负债</vt:lpstr>
      <vt:lpstr>长期借款</vt:lpstr>
      <vt:lpstr>应付债券</vt:lpstr>
      <vt:lpstr>租赁负债</vt:lpstr>
      <vt:lpstr>长期应付款</vt:lpstr>
      <vt:lpstr>预计负债</vt:lpstr>
      <vt:lpstr>递延收益</vt:lpstr>
      <vt:lpstr>递延所得税负债</vt:lpstr>
      <vt:lpstr>其他非流动负债</vt:lpstr>
      <vt:lpstr>所有者权益</vt:lpstr>
      <vt:lpstr>分类汇总!Print_Area</vt:lpstr>
      <vt:lpstr>固定资产_机器设备!Print_Area</vt:lpstr>
      <vt:lpstr>持有待售负债!Print_Titles</vt:lpstr>
      <vt:lpstr>持有待售资产!Print_Titles</vt:lpstr>
      <vt:lpstr>持有至到期投资!Print_Titles</vt:lpstr>
      <vt:lpstr>存货_材料采购!Print_Titles</vt:lpstr>
      <vt:lpstr>存货_发出商品!Print_Titles</vt:lpstr>
      <vt:lpstr>'存货_库存商品（产成品）'!Print_Titles</vt:lpstr>
      <vt:lpstr>存货_委托外加工物资!Print_Titles</vt:lpstr>
      <vt:lpstr>存货_原材料!Print_Titles</vt:lpstr>
      <vt:lpstr>存货_在库周转材料!Print_Titles</vt:lpstr>
      <vt:lpstr>存货_在用周转材料!Print_Titles</vt:lpstr>
      <vt:lpstr>存货_自制半成品!Print_Titles</vt:lpstr>
      <vt:lpstr>递延收益!Print_Titles</vt:lpstr>
      <vt:lpstr>递延所得税负债!Print_Titles</vt:lpstr>
      <vt:lpstr>递延所得税资产!Print_Titles</vt:lpstr>
      <vt:lpstr>短期借款!Print_Titles</vt:lpstr>
      <vt:lpstr>分类汇总!Print_Titles</vt:lpstr>
      <vt:lpstr>固定资产_电子设备及其他设备!Print_Titles</vt:lpstr>
      <vt:lpstr>固定资产_房屋建筑物!Print_Titles</vt:lpstr>
      <vt:lpstr>固定资产_构筑物!Print_Titles</vt:lpstr>
      <vt:lpstr>固定资产_管道沟槽!Print_Titles</vt:lpstr>
      <vt:lpstr>固定资产_机器设备!Print_Titles</vt:lpstr>
      <vt:lpstr>固定资产_运输设备!Print_Titles</vt:lpstr>
      <vt:lpstr>合同负债!Print_Titles</vt:lpstr>
      <vt:lpstr>合同资产!Print_Titles</vt:lpstr>
      <vt:lpstr>减值准备!Print_Titles</vt:lpstr>
      <vt:lpstr>交易性金融负债!Print_Titles</vt:lpstr>
      <vt:lpstr>交易性金融资产_股票!Print_Titles</vt:lpstr>
      <vt:lpstr>交易性金融资产_基金!Print_Titles</vt:lpstr>
      <vt:lpstr>交易性金融资产_债券!Print_Titles</vt:lpstr>
      <vt:lpstr>开发支出!Print_Titles</vt:lpstr>
      <vt:lpstr>可供出售的金融资产_股票投资!Print_Titles</vt:lpstr>
      <vt:lpstr>可供出售的金融资产_其他投资!Print_Titles</vt:lpstr>
      <vt:lpstr>可供出售的金融资产_债券投资!Print_Titles</vt:lpstr>
      <vt:lpstr>其他非流动负债!Print_Titles</vt:lpstr>
      <vt:lpstr>其他非流动金融资产!Print_Titles</vt:lpstr>
      <vt:lpstr>其他非流动资产!Print_Titles</vt:lpstr>
      <vt:lpstr>其他货币资金!Print_Titles</vt:lpstr>
      <vt:lpstr>其他流动负债!Print_Titles</vt:lpstr>
      <vt:lpstr>其他流动资产!Print_Titles</vt:lpstr>
      <vt:lpstr>其他权益工具投资!Print_Titles</vt:lpstr>
      <vt:lpstr>其他应付款!Print_Titles</vt:lpstr>
      <vt:lpstr>其他应收款!Print_Titles</vt:lpstr>
      <vt:lpstr>其他债权投资!Print_Titles</vt:lpstr>
      <vt:lpstr>商誉!Print_Titles</vt:lpstr>
      <vt:lpstr>生产性生物资产!Print_Titles</vt:lpstr>
      <vt:lpstr>使用权资产!Print_Titles</vt:lpstr>
      <vt:lpstr>投资性房地产_房屋建筑物!Print_Titles</vt:lpstr>
      <vt:lpstr>投资性房地产_土地使用权!Print_Titles</vt:lpstr>
      <vt:lpstr>无形资产_矿业权!Print_Titles</vt:lpstr>
      <vt:lpstr>无形资产_其他!Print_Titles</vt:lpstr>
      <vt:lpstr>无形资产_土地!Print_Titles</vt:lpstr>
      <vt:lpstr>现金!Print_Titles</vt:lpstr>
      <vt:lpstr>衍生金融负债!Print_Titles</vt:lpstr>
      <vt:lpstr>衍生金融资产!Print_Titles</vt:lpstr>
      <vt:lpstr>一年内到期的非流动负债!Print_Titles</vt:lpstr>
      <vt:lpstr>一年内到期的非流动资产!Print_Titles</vt:lpstr>
      <vt:lpstr>银行存款!Print_Titles</vt:lpstr>
      <vt:lpstr>应付票据!Print_Titles</vt:lpstr>
      <vt:lpstr>应付债券!Print_Titles</vt:lpstr>
      <vt:lpstr>应付账款!Print_Titles</vt:lpstr>
      <vt:lpstr>应付职工薪酬!Print_Titles</vt:lpstr>
      <vt:lpstr>应收款项融资!Print_Titles</vt:lpstr>
      <vt:lpstr>应收票据!Print_Titles</vt:lpstr>
      <vt:lpstr>应收账款!Print_Titles</vt:lpstr>
      <vt:lpstr>油气资产!Print_Titles</vt:lpstr>
      <vt:lpstr>预付款项!Print_Titles</vt:lpstr>
      <vt:lpstr>预计负债!Print_Titles</vt:lpstr>
      <vt:lpstr>预收款项!Print_Titles</vt:lpstr>
      <vt:lpstr>在建工程_设备!Print_Titles</vt:lpstr>
      <vt:lpstr>在建工程_土建!Print_Titles</vt:lpstr>
      <vt:lpstr>债权投资!Print_Titles</vt:lpstr>
      <vt:lpstr>长期待摊费用!Print_Titles</vt:lpstr>
      <vt:lpstr>长期股权投资!Print_Titles</vt:lpstr>
      <vt:lpstr>长期借款!Print_Titles</vt:lpstr>
      <vt:lpstr>长期应付款!Print_Titles</vt:lpstr>
      <vt:lpstr>长期应收款!Print_Titles</vt:lpstr>
      <vt:lpstr>租赁负债!Print_Titles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</dc:creator>
  <cp:lastModifiedBy>mxj</cp:lastModifiedBy>
  <cp:lastPrinted>2021-08-19T06:28:41Z</cp:lastPrinted>
  <dcterms:created xsi:type="dcterms:W3CDTF">1999-01-25T01:48:22Z</dcterms:created>
  <dcterms:modified xsi:type="dcterms:W3CDTF">2021-11-18T02:25:54Z</dcterms:modified>
</cp:coreProperties>
</file>